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78DF3559-FAFD-4E44-8BC0-80B1AFE4BEC8}" xr6:coauthVersionLast="47" xr6:coauthVersionMax="47" xr10:uidLastSave="{00000000-0000-0000-0000-000000000000}"/>
  <bookViews>
    <workbookView xWindow="-60" yWindow="-60" windowWidth="28920" windowHeight="15600" activeTab="1" xr2:uid="{00000000-000D-0000-FFFF-FFFF00000000}"/>
  </bookViews>
  <sheets>
    <sheet name="IANUARIE 2026" sheetId="12" r:id="rId1"/>
    <sheet name="FEBRUARIE 2026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3" l="1"/>
  <c r="D25" i="13"/>
  <c r="D13" i="13"/>
  <c r="D32" i="12"/>
  <c r="D25" i="12"/>
  <c r="D13" i="12"/>
  <c r="D33" i="13" l="1"/>
  <c r="D35" i="13" s="1"/>
  <c r="D33" i="12"/>
  <c r="D35" i="12" s="1"/>
</calcChain>
</file>

<file path=xl/sharedStrings.xml><?xml version="1.0" encoding="utf-8"?>
<sst xmlns="http://schemas.openxmlformats.org/spreadsheetml/2006/main" count="70" uniqueCount="40">
  <si>
    <t>NR.
CRT.</t>
  </si>
  <si>
    <t>SPECIFICATIE</t>
  </si>
  <si>
    <t>VALOARE   CONTRACTE
 - LEI -</t>
  </si>
  <si>
    <t>CREDIT PRODUCTIE</t>
  </si>
  <si>
    <t xml:space="preserve">  - SPRIJIN PENTRU CALITATE ARTISTICA /
SUCCES DE PUBLIC</t>
  </si>
  <si>
    <t xml:space="preserve"> - SPRIJIN PENTRU ORGANIZARE / PARTICIPARE FESTIVALURI; DISTRIBUIRE FILME; WORKSHOP; ALTE ACTIVITATI CINEMATOGRAFICE</t>
  </si>
  <si>
    <t xml:space="preserve">TOTAL PLATI </t>
  </si>
  <si>
    <t>I.CREDIT PRODUCTIE</t>
  </si>
  <si>
    <t>CREDITE IN DERULARE</t>
  </si>
  <si>
    <t>I</t>
  </si>
  <si>
    <t>TOTAL CREDIT PRODUCTIE</t>
  </si>
  <si>
    <t>II.SPRIJIN NERAMBURSABIL</t>
  </si>
  <si>
    <t>SPRIJIN NERAMBURSABIL IN DERULARE</t>
  </si>
  <si>
    <t xml:space="preserve"> SPRIJIN NERAMBURSABIL APROBAT PRIN H.C.A. NECONTRACTAT  </t>
  </si>
  <si>
    <t>II</t>
  </si>
  <si>
    <t>TOTAL SPRIJIN NERAMBURSABIL</t>
  </si>
  <si>
    <t>TOTAL GENERAL ( I+II )</t>
  </si>
  <si>
    <r>
      <t xml:space="preserve">SPRIJIN NERAMBURSABIL TOTAL
  </t>
    </r>
    <r>
      <rPr>
        <b/>
        <sz val="10"/>
        <rFont val="Arial"/>
        <family val="2"/>
        <charset val="238"/>
      </rPr>
      <t>DIN CARE:</t>
    </r>
  </si>
  <si>
    <t>CREDITE NECONTRACTATE SESIUNEA I-a 2023</t>
  </si>
  <si>
    <t>CREDITE NECONTRACTATE SESIUNEA I-a 2019</t>
  </si>
  <si>
    <t>CREDITE NECONTRACTATE SESIUNEA a II-a 2021</t>
  </si>
  <si>
    <t>CREDITE NECONTRACTATE SESIUNEA I-a 2022</t>
  </si>
  <si>
    <t>CREDITE NECONTRACTATE SESIUNEA a II-a 2023</t>
  </si>
  <si>
    <t>CREDITE NECONTRACTATE SESIUNEA I-a  2024</t>
  </si>
  <si>
    <t>CREDITE NECONTRACTATE SESIUNEA A II-a  2024</t>
  </si>
  <si>
    <t>SPRIJIN  FINANCIAR NERAMBURSABIL SESIUNEA  I-a 2025</t>
  </si>
  <si>
    <t>SPRIJIN  FINANCIAR NERAMBURSABIL SESIUNEA A II-a 2025</t>
  </si>
  <si>
    <t xml:space="preserve"> </t>
  </si>
  <si>
    <t xml:space="preserve">                A. PLATI  IN PERIOADA 01 IANUARIE - 31 IANUARIE 2026</t>
  </si>
  <si>
    <t>cota de 10% trim III / 2025+trim IV / 2025</t>
  </si>
  <si>
    <t>FONDURI NEANGAJATE LA 31 IANUARIE 2026</t>
  </si>
  <si>
    <t>SOLD LA 31 IANUARIE 2026</t>
  </si>
  <si>
    <t>B. ANGAJAMENTE LA 31 IANUARIE 2026</t>
  </si>
  <si>
    <t>SITUATIA PLATILOR SI  ANGAJAMENTELOR DIN FONDUL CINEMATOGRAFIC 
LA 31 IANUARIE 2026</t>
  </si>
  <si>
    <t>cota 10%  din trim II / 2025 (total) + cota 10%  din trim III / 2025 (partial)</t>
  </si>
  <si>
    <t xml:space="preserve">                A. PLATI  IN PERIOADA 01 IANUARIE - 28 FEBRUARIE 2026</t>
  </si>
  <si>
    <t>B. ANGAJAMENTE LA 28 FEBRUARIE 2026</t>
  </si>
  <si>
    <t>SOLD LA 28 FEBRUARIE 2026</t>
  </si>
  <si>
    <t>FONDURI NEANGAJATE LA 28 FEBRUARIE 2026</t>
  </si>
  <si>
    <t>SITUATIA PLATILOR SI  ANGAJAMENTELOR DIN FONDUL CINEMATOGRAFIC 
LA  28 FEBRUARIE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</si>
</sst>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5" tint="-0.24997711111789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4" fillId="0" borderId="0" xfId="0" applyFont="1"/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4" fontId="4" fillId="0" borderId="0" xfId="0" applyNumberFormat="1" applyFont="1"/>
    <xf numFmtId="4" fontId="1" fillId="0" borderId="0" xfId="1" applyNumberFormat="1" applyAlignment="1">
      <alignment horizontal="center"/>
    </xf>
    <xf numFmtId="0" fontId="2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0" fontId="1" fillId="0" borderId="7" xfId="1" applyBorder="1" applyAlignment="1">
      <alignment horizontal="center"/>
    </xf>
    <xf numFmtId="4" fontId="1" fillId="0" borderId="7" xfId="1" applyNumberForma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9" xfId="1" applyFont="1" applyBorder="1" applyAlignment="1">
      <alignment horizontal="center"/>
    </xf>
    <xf numFmtId="4" fontId="1" fillId="0" borderId="5" xfId="1" applyNumberFormat="1" applyBorder="1" applyAlignment="1">
      <alignment horizontal="center" wrapText="1"/>
    </xf>
    <xf numFmtId="0" fontId="1" fillId="0" borderId="10" xfId="1" applyBorder="1" applyAlignment="1">
      <alignment horizontal="center" wrapText="1"/>
    </xf>
    <xf numFmtId="0" fontId="1" fillId="0" borderId="10" xfId="1" applyBorder="1" applyAlignment="1">
      <alignment horizontal="center"/>
    </xf>
    <xf numFmtId="4" fontId="1" fillId="0" borderId="6" xfId="1" applyNumberFormat="1" applyBorder="1" applyAlignment="1">
      <alignment horizontal="center" wrapText="1"/>
    </xf>
    <xf numFmtId="0" fontId="5" fillId="0" borderId="11" xfId="1" applyFont="1" applyBorder="1" applyAlignment="1">
      <alignment horizontal="left"/>
    </xf>
    <xf numFmtId="4" fontId="6" fillId="0" borderId="11" xfId="0" applyNumberFormat="1" applyFont="1" applyBorder="1"/>
    <xf numFmtId="0" fontId="5" fillId="0" borderId="11" xfId="1" applyFont="1" applyBorder="1" applyAlignment="1">
      <alignment wrapText="1"/>
    </xf>
    <xf numFmtId="4" fontId="5" fillId="0" borderId="11" xfId="2" applyNumberFormat="1" applyFont="1" applyBorder="1"/>
    <xf numFmtId="0" fontId="1" fillId="0" borderId="7" xfId="1" applyBorder="1" applyAlignment="1">
      <alignment horizontal="center" wrapText="1"/>
    </xf>
    <xf numFmtId="0" fontId="2" fillId="0" borderId="7" xfId="1" applyFont="1" applyBorder="1" applyAlignment="1">
      <alignment horizontal="left"/>
    </xf>
    <xf numFmtId="4" fontId="7" fillId="0" borderId="7" xfId="0" applyNumberFormat="1" applyFont="1" applyBorder="1"/>
    <xf numFmtId="0" fontId="2" fillId="0" borderId="9" xfId="1" applyFont="1" applyBorder="1" applyAlignment="1">
      <alignment horizontal="center"/>
    </xf>
    <xf numFmtId="4" fontId="6" fillId="0" borderId="5" xfId="0" applyNumberFormat="1" applyFont="1" applyBorder="1"/>
    <xf numFmtId="0" fontId="5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5" fillId="2" borderId="14" xfId="1" applyFont="1" applyFill="1" applyBorder="1"/>
    <xf numFmtId="0" fontId="5" fillId="2" borderId="14" xfId="1" applyFont="1" applyFill="1" applyBorder="1" applyAlignment="1">
      <alignment wrapText="1"/>
    </xf>
    <xf numFmtId="4" fontId="5" fillId="2" borderId="11" xfId="1" applyNumberFormat="1" applyFont="1" applyFill="1" applyBorder="1"/>
    <xf numFmtId="4" fontId="6" fillId="2" borderId="11" xfId="0" applyNumberFormat="1" applyFont="1" applyFill="1" applyBorder="1"/>
    <xf numFmtId="0" fontId="2" fillId="0" borderId="6" xfId="1" applyFont="1" applyBorder="1" applyAlignment="1">
      <alignment horizontal="center"/>
    </xf>
    <xf numFmtId="4" fontId="6" fillId="0" borderId="6" xfId="0" applyNumberFormat="1" applyFont="1" applyBorder="1"/>
    <xf numFmtId="0" fontId="5" fillId="2" borderId="11" xfId="1" applyFont="1" applyFill="1" applyBorder="1" applyAlignment="1">
      <alignment wrapText="1"/>
    </xf>
    <xf numFmtId="0" fontId="2" fillId="2" borderId="12" xfId="1" applyFont="1" applyFill="1" applyBorder="1"/>
    <xf numFmtId="4" fontId="5" fillId="2" borderId="12" xfId="1" applyNumberFormat="1" applyFont="1" applyFill="1" applyBorder="1"/>
    <xf numFmtId="0" fontId="2" fillId="2" borderId="4" xfId="1" applyFont="1" applyFill="1" applyBorder="1"/>
    <xf numFmtId="0" fontId="2" fillId="2" borderId="11" xfId="1" applyFont="1" applyFill="1" applyBorder="1" applyAlignment="1">
      <alignment horizontal="center" wrapText="1"/>
    </xf>
    <xf numFmtId="0" fontId="1" fillId="2" borderId="11" xfId="1" applyFill="1" applyBorder="1" applyAlignment="1">
      <alignment horizontal="center" wrapText="1"/>
    </xf>
    <xf numFmtId="0" fontId="1" fillId="2" borderId="12" xfId="1" applyFill="1" applyBorder="1" applyAlignment="1">
      <alignment horizontal="center" wrapText="1"/>
    </xf>
    <xf numFmtId="4" fontId="6" fillId="0" borderId="17" xfId="0" applyNumberFormat="1" applyFont="1" applyBorder="1"/>
    <xf numFmtId="0" fontId="1" fillId="0" borderId="11" xfId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4" fontId="6" fillId="2" borderId="12" xfId="0" applyNumberFormat="1" applyFont="1" applyFill="1" applyBorder="1"/>
    <xf numFmtId="4" fontId="6" fillId="2" borderId="15" xfId="0" applyNumberFormat="1" applyFont="1" applyFill="1" applyBorder="1"/>
    <xf numFmtId="4" fontId="5" fillId="2" borderId="11" xfId="2" applyNumberFormat="1" applyFont="1" applyFill="1" applyBorder="1"/>
    <xf numFmtId="0" fontId="2" fillId="2" borderId="12" xfId="1" applyFont="1" applyFill="1" applyBorder="1" applyAlignment="1">
      <alignment horizontal="center"/>
    </xf>
    <xf numFmtId="4" fontId="7" fillId="2" borderId="12" xfId="0" applyNumberFormat="1" applyFont="1" applyFill="1" applyBorder="1"/>
    <xf numFmtId="0" fontId="1" fillId="0" borderId="16" xfId="1" applyBorder="1" applyAlignment="1">
      <alignment horizontal="center"/>
    </xf>
    <xf numFmtId="4" fontId="7" fillId="2" borderId="4" xfId="0" applyNumberFormat="1" applyFont="1" applyFill="1" applyBorder="1"/>
    <xf numFmtId="0" fontId="8" fillId="0" borderId="4" xfId="1" applyFont="1" applyBorder="1" applyAlignment="1">
      <alignment horizontal="center"/>
    </xf>
    <xf numFmtId="0" fontId="8" fillId="0" borderId="4" xfId="1" applyFont="1" applyBorder="1"/>
    <xf numFmtId="0" fontId="2" fillId="2" borderId="12" xfId="1" applyFont="1" applyFill="1" applyBorder="1" applyAlignment="1">
      <alignment wrapText="1"/>
    </xf>
    <xf numFmtId="0" fontId="8" fillId="0" borderId="10" xfId="1" applyFont="1" applyBorder="1"/>
    <xf numFmtId="4" fontId="8" fillId="0" borderId="15" xfId="0" applyNumberFormat="1" applyFont="1" applyBorder="1"/>
    <xf numFmtId="4" fontId="8" fillId="2" borderId="4" xfId="0" applyNumberFormat="1" applyFont="1" applyFill="1" applyBorder="1"/>
    <xf numFmtId="4" fontId="8" fillId="2" borderId="10" xfId="0" applyNumberFormat="1" applyFont="1" applyFill="1" applyBorder="1"/>
    <xf numFmtId="0" fontId="3" fillId="2" borderId="12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 wrapText="1"/>
    </xf>
    <xf numFmtId="0" fontId="5" fillId="2" borderId="12" xfId="1" applyFont="1" applyFill="1" applyBorder="1" applyAlignment="1">
      <alignment horizontal="left" wrapText="1"/>
    </xf>
    <xf numFmtId="4" fontId="5" fillId="2" borderId="12" xfId="2" applyNumberFormat="1" applyFont="1" applyFill="1" applyBorder="1"/>
    <xf numFmtId="0" fontId="5" fillId="0" borderId="11" xfId="1" applyFont="1" applyBorder="1" applyAlignment="1">
      <alignment horizontal="left" wrapText="1"/>
    </xf>
    <xf numFmtId="0" fontId="5" fillId="0" borderId="12" xfId="1" applyFont="1" applyBorder="1" applyAlignment="1">
      <alignment horizontal="left" wrapText="1"/>
    </xf>
    <xf numFmtId="4" fontId="8" fillId="2" borderId="15" xfId="0" applyNumberFormat="1" applyFont="1" applyFill="1" applyBorder="1"/>
    <xf numFmtId="4" fontId="6" fillId="2" borderId="6" xfId="0" applyNumberFormat="1" applyFont="1" applyFill="1" applyBorder="1"/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_CONTRACTE CREDIT FIN. PROD. 2004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24CF6-80EF-43D7-AE69-611F631D0E2E}">
  <dimension ref="B1:F36"/>
  <sheetViews>
    <sheetView topLeftCell="A13" workbookViewId="0">
      <selection activeCell="D24" sqref="D24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68" t="s">
        <v>33</v>
      </c>
      <c r="C2" s="69"/>
      <c r="D2" s="70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28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39">
        <v>1</v>
      </c>
      <c r="C8" s="18" t="s">
        <v>3</v>
      </c>
      <c r="D8" s="19">
        <v>0</v>
      </c>
      <c r="E8" s="1"/>
    </row>
    <row r="9" spans="2:5" ht="25.5" x14ac:dyDescent="0.2">
      <c r="B9" s="39">
        <v>2</v>
      </c>
      <c r="C9" s="20" t="s">
        <v>17</v>
      </c>
      <c r="D9" s="21">
        <v>0</v>
      </c>
      <c r="E9" s="1"/>
    </row>
    <row r="10" spans="2:5" ht="25.5" x14ac:dyDescent="0.2">
      <c r="B10" s="40"/>
      <c r="C10" s="64" t="s">
        <v>4</v>
      </c>
      <c r="D10" s="21">
        <v>0</v>
      </c>
      <c r="E10" s="1"/>
    </row>
    <row r="11" spans="2:5" ht="38.25" x14ac:dyDescent="0.2">
      <c r="B11" s="41"/>
      <c r="C11" s="65" t="s">
        <v>5</v>
      </c>
      <c r="D11" s="48">
        <v>0</v>
      </c>
      <c r="E11" s="1"/>
    </row>
    <row r="12" spans="2:5" ht="26.25" thickBot="1" x14ac:dyDescent="0.25">
      <c r="B12" s="61">
        <v>3</v>
      </c>
      <c r="C12" s="62" t="s">
        <v>34</v>
      </c>
      <c r="D12" s="63">
        <v>900000</v>
      </c>
      <c r="E12" s="1"/>
    </row>
    <row r="13" spans="2:5" ht="13.5" thickBot="1" x14ac:dyDescent="0.25">
      <c r="B13" s="22"/>
      <c r="C13" s="23" t="s">
        <v>6</v>
      </c>
      <c r="D13" s="24">
        <f>D8+D9+D12</f>
        <v>900000</v>
      </c>
      <c r="E13" s="1"/>
    </row>
    <row r="14" spans="2:5" ht="13.5" thickBot="1" x14ac:dyDescent="0.25">
      <c r="B14" s="12"/>
      <c r="C14" s="25" t="s">
        <v>32</v>
      </c>
      <c r="D14" s="26"/>
      <c r="E14" s="1"/>
    </row>
    <row r="15" spans="2:5" x14ac:dyDescent="0.2">
      <c r="B15" s="15"/>
      <c r="C15" s="27"/>
      <c r="D15" s="42"/>
      <c r="E15" s="1"/>
    </row>
    <row r="16" spans="2:5" x14ac:dyDescent="0.2">
      <c r="B16" s="43"/>
      <c r="C16" s="28" t="s">
        <v>7</v>
      </c>
      <c r="D16" s="19"/>
      <c r="E16" s="1"/>
    </row>
    <row r="17" spans="2:6" x14ac:dyDescent="0.2">
      <c r="B17" s="44">
        <v>1</v>
      </c>
      <c r="C17" s="29" t="s">
        <v>8</v>
      </c>
      <c r="D17" s="32">
        <v>56374538</v>
      </c>
      <c r="E17" s="1"/>
    </row>
    <row r="18" spans="2:6" x14ac:dyDescent="0.2">
      <c r="B18" s="44">
        <v>2</v>
      </c>
      <c r="C18" s="30" t="s">
        <v>19</v>
      </c>
      <c r="D18" s="31">
        <v>400000</v>
      </c>
      <c r="E18" s="1"/>
    </row>
    <row r="19" spans="2:6" x14ac:dyDescent="0.2">
      <c r="B19" s="44">
        <v>3</v>
      </c>
      <c r="C19" s="30" t="s">
        <v>20</v>
      </c>
      <c r="D19" s="31">
        <v>123000</v>
      </c>
      <c r="E19" s="1"/>
    </row>
    <row r="20" spans="2:6" x14ac:dyDescent="0.2">
      <c r="B20" s="44">
        <v>4</v>
      </c>
      <c r="C20" s="30" t="s">
        <v>21</v>
      </c>
      <c r="D20" s="46">
        <v>305000</v>
      </c>
      <c r="E20" s="1"/>
    </row>
    <row r="21" spans="2:6" x14ac:dyDescent="0.2">
      <c r="B21" s="44">
        <v>5</v>
      </c>
      <c r="C21" s="30" t="s">
        <v>18</v>
      </c>
      <c r="D21" s="32">
        <v>3110000</v>
      </c>
      <c r="E21" s="1"/>
    </row>
    <row r="22" spans="2:6" ht="13.5" thickBot="1" x14ac:dyDescent="0.25">
      <c r="B22" s="44">
        <v>6</v>
      </c>
      <c r="C22" s="30" t="s">
        <v>22</v>
      </c>
      <c r="D22" s="47">
        <v>7902000</v>
      </c>
      <c r="E22" s="1"/>
    </row>
    <row r="23" spans="2:6" ht="13.5" thickBot="1" x14ac:dyDescent="0.25">
      <c r="B23" s="44">
        <v>7</v>
      </c>
      <c r="C23" s="30" t="s">
        <v>23</v>
      </c>
      <c r="D23" s="47">
        <v>13231332</v>
      </c>
      <c r="E23" s="1"/>
    </row>
    <row r="24" spans="2:6" ht="13.5" thickBot="1" x14ac:dyDescent="0.25">
      <c r="B24" s="44">
        <v>8</v>
      </c>
      <c r="C24" s="30" t="s">
        <v>24</v>
      </c>
      <c r="D24" s="47">
        <v>22605964</v>
      </c>
      <c r="E24" s="1"/>
    </row>
    <row r="25" spans="2:6" ht="13.5" thickBot="1" x14ac:dyDescent="0.25">
      <c r="B25" s="53" t="s">
        <v>9</v>
      </c>
      <c r="C25" s="54" t="s">
        <v>10</v>
      </c>
      <c r="D25" s="57">
        <f>SUM(D17:D24)</f>
        <v>104051834</v>
      </c>
      <c r="E25" s="1"/>
    </row>
    <row r="26" spans="2:6" x14ac:dyDescent="0.2">
      <c r="B26" s="16"/>
      <c r="C26" s="33" t="s">
        <v>11</v>
      </c>
      <c r="D26" s="34"/>
      <c r="E26" s="1"/>
      <c r="F26" s="1" t="s">
        <v>27</v>
      </c>
    </row>
    <row r="27" spans="2:6" x14ac:dyDescent="0.2">
      <c r="B27" s="45">
        <v>1</v>
      </c>
      <c r="C27" s="20" t="s">
        <v>12</v>
      </c>
      <c r="D27" s="48">
        <v>1146040</v>
      </c>
      <c r="E27" s="1"/>
    </row>
    <row r="28" spans="2:6" ht="25.5" x14ac:dyDescent="0.2">
      <c r="B28" s="44">
        <v>2</v>
      </c>
      <c r="C28" s="35" t="s">
        <v>13</v>
      </c>
      <c r="D28" s="31">
        <v>9381033.6600000001</v>
      </c>
      <c r="E28" s="1"/>
    </row>
    <row r="29" spans="2:6" x14ac:dyDescent="0.2">
      <c r="B29" s="49">
        <v>3</v>
      </c>
      <c r="C29" s="35" t="s">
        <v>25</v>
      </c>
      <c r="D29" s="37">
        <v>65000</v>
      </c>
      <c r="E29" s="1"/>
    </row>
    <row r="30" spans="2:6" ht="25.5" x14ac:dyDescent="0.2">
      <c r="B30" s="49">
        <v>4</v>
      </c>
      <c r="C30" s="35" t="s">
        <v>26</v>
      </c>
      <c r="D30" s="37">
        <v>780000</v>
      </c>
      <c r="E30" s="1"/>
    </row>
    <row r="31" spans="2:6" ht="13.5" thickBot="1" x14ac:dyDescent="0.25">
      <c r="B31" s="60">
        <v>5</v>
      </c>
      <c r="C31" s="55" t="s">
        <v>29</v>
      </c>
      <c r="D31" s="37">
        <v>4517095.8</v>
      </c>
      <c r="E31" s="1"/>
    </row>
    <row r="32" spans="2:6" ht="13.5" thickBot="1" x14ac:dyDescent="0.25">
      <c r="B32" s="53" t="s">
        <v>14</v>
      </c>
      <c r="C32" s="54" t="s">
        <v>15</v>
      </c>
      <c r="D32" s="58">
        <f>SUM(D27:D31)</f>
        <v>15889169.460000001</v>
      </c>
      <c r="E32" s="1"/>
    </row>
    <row r="33" spans="2:5" x14ac:dyDescent="0.2">
      <c r="B33" s="16"/>
      <c r="C33" s="56" t="s">
        <v>16</v>
      </c>
      <c r="D33" s="59">
        <f>D25+D32</f>
        <v>119941003.46000001</v>
      </c>
      <c r="E33" s="1"/>
    </row>
    <row r="34" spans="2:5" ht="13.5" thickBot="1" x14ac:dyDescent="0.25">
      <c r="B34" s="43"/>
      <c r="C34" s="36" t="s">
        <v>31</v>
      </c>
      <c r="D34" s="50">
        <v>229679329.13</v>
      </c>
      <c r="E34" s="1"/>
    </row>
    <row r="35" spans="2:5" ht="13.5" thickBot="1" x14ac:dyDescent="0.25">
      <c r="B35" s="51"/>
      <c r="C35" s="38" t="s">
        <v>30</v>
      </c>
      <c r="D35" s="52">
        <f>D34-D33</f>
        <v>109738325.66999999</v>
      </c>
      <c r="E35" s="1"/>
    </row>
    <row r="36" spans="2:5" x14ac:dyDescent="0.2">
      <c r="E36" s="1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002D8-B550-492C-800B-F014E24BB1EB}">
  <dimension ref="B1:F36"/>
  <sheetViews>
    <sheetView tabSelected="1" workbookViewId="0">
      <selection activeCell="B2" sqref="B2:D2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6" width="18.28515625" style="1" customWidth="1"/>
    <col min="7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68" t="s">
        <v>39</v>
      </c>
      <c r="C2" s="69"/>
      <c r="D2" s="70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35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39">
        <v>1</v>
      </c>
      <c r="C8" s="18" t="s">
        <v>3</v>
      </c>
      <c r="D8" s="19">
        <v>6966532.7999999998</v>
      </c>
      <c r="E8" s="1"/>
    </row>
    <row r="9" spans="2:5" ht="25.5" x14ac:dyDescent="0.2">
      <c r="B9" s="39">
        <v>2</v>
      </c>
      <c r="C9" s="20" t="s">
        <v>17</v>
      </c>
      <c r="D9" s="21">
        <v>1719131.65</v>
      </c>
      <c r="E9" s="1"/>
    </row>
    <row r="10" spans="2:5" ht="25.5" x14ac:dyDescent="0.2">
      <c r="B10" s="40"/>
      <c r="C10" s="64" t="s">
        <v>4</v>
      </c>
      <c r="D10" s="21">
        <v>117609.5</v>
      </c>
      <c r="E10" s="1"/>
    </row>
    <row r="11" spans="2:5" ht="38.25" x14ac:dyDescent="0.2">
      <c r="B11" s="41"/>
      <c r="C11" s="65" t="s">
        <v>5</v>
      </c>
      <c r="D11" s="48">
        <v>1601522.15</v>
      </c>
      <c r="E11" s="1"/>
    </row>
    <row r="12" spans="2:5" ht="26.25" thickBot="1" x14ac:dyDescent="0.25">
      <c r="B12" s="61">
        <v>3</v>
      </c>
      <c r="C12" s="62" t="s">
        <v>34</v>
      </c>
      <c r="D12" s="63">
        <v>1750000</v>
      </c>
      <c r="E12" s="1"/>
    </row>
    <row r="13" spans="2:5" ht="13.5" thickBot="1" x14ac:dyDescent="0.25">
      <c r="B13" s="22"/>
      <c r="C13" s="23" t="s">
        <v>6</v>
      </c>
      <c r="D13" s="24">
        <f>D8+D9+D12</f>
        <v>10435664.449999999</v>
      </c>
      <c r="E13" s="1"/>
    </row>
    <row r="14" spans="2:5" ht="13.5" thickBot="1" x14ac:dyDescent="0.25">
      <c r="B14" s="12"/>
      <c r="C14" s="25" t="s">
        <v>36</v>
      </c>
      <c r="D14" s="26"/>
      <c r="E14" s="1"/>
    </row>
    <row r="15" spans="2:5" x14ac:dyDescent="0.2">
      <c r="B15" s="15"/>
      <c r="C15" s="27"/>
      <c r="D15" s="42"/>
      <c r="E15" s="1"/>
    </row>
    <row r="16" spans="2:5" x14ac:dyDescent="0.2">
      <c r="B16" s="43"/>
      <c r="C16" s="28" t="s">
        <v>7</v>
      </c>
      <c r="D16" s="19"/>
      <c r="E16" s="1"/>
    </row>
    <row r="17" spans="2:6" x14ac:dyDescent="0.2">
      <c r="B17" s="44">
        <v>1</v>
      </c>
      <c r="C17" s="29" t="s">
        <v>8</v>
      </c>
      <c r="D17" s="32">
        <v>63051337.200000003</v>
      </c>
      <c r="E17" s="1"/>
      <c r="F17" s="4"/>
    </row>
    <row r="18" spans="2:6" x14ac:dyDescent="0.2">
      <c r="B18" s="44">
        <v>2</v>
      </c>
      <c r="C18" s="30" t="s">
        <v>19</v>
      </c>
      <c r="D18" s="31">
        <v>400000</v>
      </c>
      <c r="E18" s="1"/>
    </row>
    <row r="19" spans="2:6" x14ac:dyDescent="0.2">
      <c r="B19" s="44">
        <v>3</v>
      </c>
      <c r="C19" s="30" t="s">
        <v>20</v>
      </c>
      <c r="D19" s="31">
        <v>123000</v>
      </c>
      <c r="E19" s="1"/>
    </row>
    <row r="20" spans="2:6" x14ac:dyDescent="0.2">
      <c r="B20" s="44">
        <v>4</v>
      </c>
      <c r="C20" s="30" t="s">
        <v>21</v>
      </c>
      <c r="D20" s="46">
        <v>305000</v>
      </c>
      <c r="E20" s="1"/>
    </row>
    <row r="21" spans="2:6" x14ac:dyDescent="0.2">
      <c r="B21" s="44">
        <v>5</v>
      </c>
      <c r="C21" s="30" t="s">
        <v>18</v>
      </c>
      <c r="D21" s="32">
        <v>3110000</v>
      </c>
      <c r="E21" s="1"/>
    </row>
    <row r="22" spans="2:6" ht="13.5" thickBot="1" x14ac:dyDescent="0.25">
      <c r="B22" s="44">
        <v>6</v>
      </c>
      <c r="C22" s="30" t="s">
        <v>22</v>
      </c>
      <c r="D22" s="47">
        <v>5102000</v>
      </c>
      <c r="E22" s="1"/>
    </row>
    <row r="23" spans="2:6" ht="13.5" thickBot="1" x14ac:dyDescent="0.25">
      <c r="B23" s="44">
        <v>7</v>
      </c>
      <c r="C23" s="30" t="s">
        <v>23</v>
      </c>
      <c r="D23" s="47">
        <v>13200000</v>
      </c>
      <c r="E23" s="1"/>
    </row>
    <row r="24" spans="2:6" ht="13.5" thickBot="1" x14ac:dyDescent="0.25">
      <c r="B24" s="44">
        <v>8</v>
      </c>
      <c r="C24" s="30" t="s">
        <v>24</v>
      </c>
      <c r="D24" s="47">
        <v>22067964</v>
      </c>
      <c r="E24" s="1"/>
    </row>
    <row r="25" spans="2:6" ht="13.5" thickBot="1" x14ac:dyDescent="0.25">
      <c r="B25" s="53" t="s">
        <v>9</v>
      </c>
      <c r="C25" s="54" t="s">
        <v>10</v>
      </c>
      <c r="D25" s="66">
        <f>SUM(D17:D24)</f>
        <v>107359301.2</v>
      </c>
      <c r="E25" s="1"/>
    </row>
    <row r="26" spans="2:6" x14ac:dyDescent="0.2">
      <c r="B26" s="16"/>
      <c r="C26" s="33" t="s">
        <v>11</v>
      </c>
      <c r="D26" s="67"/>
      <c r="E26" s="1"/>
      <c r="F26" s="1" t="s">
        <v>27</v>
      </c>
    </row>
    <row r="27" spans="2:6" x14ac:dyDescent="0.2">
      <c r="B27" s="45">
        <v>1</v>
      </c>
      <c r="C27" s="20" t="s">
        <v>12</v>
      </c>
      <c r="D27" s="48">
        <v>1113327.5</v>
      </c>
      <c r="E27" s="1"/>
    </row>
    <row r="28" spans="2:6" ht="25.5" x14ac:dyDescent="0.2">
      <c r="B28" s="44">
        <v>2</v>
      </c>
      <c r="C28" s="35" t="s">
        <v>13</v>
      </c>
      <c r="D28" s="31">
        <v>7683568.1299999999</v>
      </c>
      <c r="E28" s="1"/>
    </row>
    <row r="29" spans="2:6" x14ac:dyDescent="0.2">
      <c r="B29" s="49">
        <v>3</v>
      </c>
      <c r="C29" s="35" t="s">
        <v>25</v>
      </c>
      <c r="D29" s="37">
        <v>65000</v>
      </c>
      <c r="E29" s="1"/>
    </row>
    <row r="30" spans="2:6" ht="25.5" x14ac:dyDescent="0.2">
      <c r="B30" s="49">
        <v>4</v>
      </c>
      <c r="C30" s="35" t="s">
        <v>26</v>
      </c>
      <c r="D30" s="37">
        <v>375000</v>
      </c>
      <c r="E30" s="1"/>
    </row>
    <row r="31" spans="2:6" ht="13.5" thickBot="1" x14ac:dyDescent="0.25">
      <c r="B31" s="60">
        <v>5</v>
      </c>
      <c r="C31" s="55" t="s">
        <v>29</v>
      </c>
      <c r="D31" s="37">
        <v>3667095.8</v>
      </c>
      <c r="E31" s="1"/>
    </row>
    <row r="32" spans="2:6" ht="13.5" thickBot="1" x14ac:dyDescent="0.25">
      <c r="B32" s="53" t="s">
        <v>14</v>
      </c>
      <c r="C32" s="54" t="s">
        <v>15</v>
      </c>
      <c r="D32" s="58">
        <f>SUM(D27:D31)</f>
        <v>12903991.43</v>
      </c>
      <c r="E32" s="1"/>
    </row>
    <row r="33" spans="2:5" x14ac:dyDescent="0.2">
      <c r="B33" s="16"/>
      <c r="C33" s="56" t="s">
        <v>16</v>
      </c>
      <c r="D33" s="59">
        <f>D25+D32</f>
        <v>120263292.63</v>
      </c>
      <c r="E33" s="1"/>
    </row>
    <row r="34" spans="2:5" ht="13.5" thickBot="1" x14ac:dyDescent="0.25">
      <c r="B34" s="43"/>
      <c r="C34" s="36" t="s">
        <v>37</v>
      </c>
      <c r="D34" s="50">
        <v>226026211.94999999</v>
      </c>
      <c r="E34" s="1"/>
    </row>
    <row r="35" spans="2:5" ht="13.5" thickBot="1" x14ac:dyDescent="0.25">
      <c r="B35" s="51"/>
      <c r="C35" s="38" t="s">
        <v>38</v>
      </c>
      <c r="D35" s="52">
        <f>D34-D33</f>
        <v>105762919.31999999</v>
      </c>
      <c r="E35" s="1"/>
    </row>
    <row r="36" spans="2:5" x14ac:dyDescent="0.2">
      <c r="E36" s="1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IANUARIE 2026</vt:lpstr>
      <vt:lpstr>FEBRUARIE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2026-03-18T14:16:58Z</dcterms:modified>
</cp:coreProperties>
</file>