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1032831-7966-43BB-B642-BA2E421AE581}" xr6:coauthVersionLast="47" xr6:coauthVersionMax="47" xr10:uidLastSave="{00000000-0000-0000-0000-000000000000}"/>
  <bookViews>
    <workbookView xWindow="-60" yWindow="-60" windowWidth="28920" windowHeight="15600" firstSheet="3" activeTab="10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  <sheet name="IULIE 2025" sheetId="7" r:id="rId7"/>
    <sheet name="AUGUST 2025" sheetId="8" r:id="rId8"/>
    <sheet name="SEPTEMBRIE 2025" sheetId="9" r:id="rId9"/>
    <sheet name="OCTOMBRIE 2025" sheetId="10" r:id="rId10"/>
    <sheet name="NOIEMBRIE 2025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1" l="1"/>
  <c r="D25" i="11"/>
  <c r="D13" i="11"/>
  <c r="D31" i="10"/>
  <c r="D25" i="10"/>
  <c r="D13" i="10"/>
  <c r="D31" i="9"/>
  <c r="D25" i="9"/>
  <c r="D13" i="9"/>
  <c r="D31" i="8"/>
  <c r="D25" i="8"/>
  <c r="D13" i="8"/>
  <c r="D33" i="7"/>
  <c r="D25" i="7"/>
  <c r="D13" i="7"/>
  <c r="D39" i="5"/>
  <c r="D40" i="5" s="1"/>
  <c r="D42" i="5" s="1"/>
  <c r="D27" i="5"/>
  <c r="D13" i="5"/>
  <c r="D40" i="6"/>
  <c r="D27" i="6"/>
  <c r="D41" i="6" s="1"/>
  <c r="D43" i="6" s="1"/>
  <c r="D13" i="6"/>
  <c r="D33" i="11" l="1"/>
  <c r="D35" i="11" s="1"/>
  <c r="D32" i="10"/>
  <c r="D34" i="10" s="1"/>
  <c r="D32" i="9"/>
  <c r="D34" i="9" s="1"/>
  <c r="D32" i="8"/>
  <c r="D34" i="8" s="1"/>
  <c r="D34" i="7"/>
  <c r="D36" i="7" s="1"/>
  <c r="D39" i="4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<sst xmlns="http://schemas.openxmlformats.org/spreadsheetml/2006/main" count="415" uniqueCount="101">
  <si>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</si>
  <si>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</si>
  <si>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</si>
  <si>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</si>
  <si>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</si>
  <si>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</si>
  <si>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</si>
  <si>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</si>
  <si>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</si>
  <si>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</si>
  <si>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</si>
  <si>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</si>
  <si>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</si>
  <si>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</si>
  <si>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</si>
  <si>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</si>
  <si>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</si>
  <si>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</si>
  <si>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</si>
  <si>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</si>
  <si>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</si>
  <si>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</si>
  <si>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</si>
  <si>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</si>
  <si>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</si>
  <si>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</si>
  <si>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</si>
  <si>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</si>
  <si>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</si>
  <si>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</si>
  <si>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</si>
  <si>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</si>
  <si>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</si>
  <si>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</si>
  <si>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</si>
  <si>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</si>
  <si>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</si>
  <si>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</si>
  <si>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</si>
  <si>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</si>
  <si>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</si>
  <si>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</si>
  <si>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</si>
  <si>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</si>
  <si>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</si>
  <si>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</si>
  <si>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</si>
  <si>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</si>
  <si>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</si>
  <si>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</si>
  <si>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</si>
  <si>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</si>
  <si>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</si>
  <si>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</si>
  <si>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</si>
  <si>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</si>
  <si>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</si>
  <si>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</si>
  <si>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</si>
  <si>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</si>
  <si>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</si>
  <si>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</si>
  <si>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</si>
  <si>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</si>
  <si>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</si>
  <si>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</si>
  <si>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</si>
  <si>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</si>
  <si>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</si>
  <si>
    <t>SOLD CONT LA 30 IUNIE 2025</t>
  </si>
  <si>
    <t>SITUATIA PLATILOR SI  ANGAJAMENTELOR DIN FONDUL CINEMATOGRAFIC 
LA 31 AUGUST 2025</t>
  </si>
  <si>
    <t xml:space="preserve">                A. PLATI  IN PERIOADA 01 IAN. - 31 AUGUST 2025</t>
  </si>
  <si>
    <t>B. ANGAJAMENTE LA 31 AUGUST 2025</t>
  </si>
  <si>
    <t>FONDURI NEANGAJATE LA 31 AUGUST 2025</t>
  </si>
  <si>
    <t>SITUATIA PLATILOR SI  ANGAJAMENTELOR DIN FONDUL CINEMATOGRAFIC 
LA 31 IULIE 2025</t>
  </si>
  <si>
    <t xml:space="preserve">                A. PLATI  IN PERIOADA 01 IAN. - 31 IULIE 2025</t>
  </si>
  <si>
    <t>B. ANGAJAMENTE LA 31 IULIE 2025</t>
  </si>
  <si>
    <t xml:space="preserve">SOLD CONT LA 31 IULIE 2025 </t>
  </si>
  <si>
    <t>FONDURI NEANGAJATE LA 31 IULIE 2025</t>
  </si>
  <si>
    <t>cota de 10% trim II / 2025 (rest)</t>
  </si>
  <si>
    <t>SITUATIA PLATILOR SI  ANGAJAMENTELOR DIN FONDUL CINEMATOGRAFIC 
LA 30 SEPTEMBRIE 2025</t>
  </si>
  <si>
    <t>B. ANGAJAMENTE LA 30 SEPTEMBRIE 2025</t>
  </si>
  <si>
    <t xml:space="preserve">                A. PLATI  IN PERIOADA 01 IAN. - 30 SEPTEMBRIE 2025</t>
  </si>
  <si>
    <t>FONDURI NEANGAJATE LA 30 SEPTEMBRIE 2025</t>
  </si>
  <si>
    <t>SOLD LA 30 SEPTEMBRIE 2025</t>
  </si>
  <si>
    <t>SOLD LA 31 AUGUST 2025</t>
  </si>
  <si>
    <t>cota de 10% trim II / 2025 (rest)+ trim III / 2025</t>
  </si>
  <si>
    <t>cota 10%  din trim IV / 2024 (TOTAL) + cota 10%  din trim I / 2025  + cota 10%  din trim II / 2025 (partial)</t>
  </si>
  <si>
    <t>SITUATIA PLATILOR SI  ANGAJAMENTELOR DIN FONDUL CINEMATOGRAFIC 
LA 31 OCTOMBRIE 2025</t>
  </si>
  <si>
    <t xml:space="preserve">                A. PLATI  IN PERIOADA 01 IAN. - 31 OCTOMBRIE 2025</t>
  </si>
  <si>
    <t>B. ANGAJAMENTE LA 31 OCTOMBRIE 2025</t>
  </si>
  <si>
    <t>SOLD LA 31 OCTOMBRIE 2025</t>
  </si>
  <si>
    <t>FONDURI NEANGAJATE LA 31 OCTOMBRIE 2025</t>
  </si>
  <si>
    <t>cota 10%  din trim IV / 2024 (total) + cota 10%  din trim I / 2025 (total)  + cota 10%  din trim II / 2025 (partial)</t>
  </si>
  <si>
    <t>SITUATIA PLATILOR SI  ANGAJAMENTELOR DIN FONDUL CINEMATOGRAFIC 
LA 30 NOIEMBRIE 2025</t>
  </si>
  <si>
    <t xml:space="preserve">                A. PLATI  IN PERIOADA 01 IAN. - 30 NOIEMBRIE 2025</t>
  </si>
  <si>
    <t>B. ANGAJAMENTE LA 30 NOIEMBRIE 2025</t>
  </si>
  <si>
    <t>SOLD LA 30 NOIEMBRIE 2025</t>
  </si>
  <si>
    <t>FONDURI NEANGAJATE LA 30 NOIEMBRIE 2025</t>
  </si>
  <si>
    <t>SPRIJIN  FINANCIAR NERAMBURSABIL SESIUNEA  I-a 2025</t>
  </si>
  <si>
    <t>SPRIJIN  FINANCIAR NERAMBURSABIL SESIUNEA A II-a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</si>
</sst>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0" fontId="1" fillId="2" borderId="12" xfId="1" applyFill="1" applyBorder="1" applyAlignment="1">
      <alignment horizontal="center"/>
    </xf>
    <xf numFmtId="0" fontId="2" fillId="2" borderId="12" xfId="1" applyFont="1" applyFill="1" applyBorder="1" applyAlignment="1">
      <alignment wrapText="1"/>
    </xf>
    <xf numFmtId="0" fontId="9" fillId="0" borderId="10" xfId="1" applyFont="1" applyBorder="1"/>
    <xf numFmtId="4" fontId="9" fillId="0" borderId="15" xfId="0" applyNumberFormat="1" applyFont="1" applyBorder="1"/>
    <xf numFmtId="4" fontId="9" fillId="2" borderId="4" xfId="0" applyNumberFormat="1" applyFont="1" applyFill="1" applyBorder="1"/>
    <xf numFmtId="4" fontId="9" fillId="2" borderId="10" xfId="0" applyNumberFormat="1" applyFont="1" applyFill="1" applyBorder="1"/>
    <xf numFmtId="0" fontId="3" fillId="2" borderId="1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90" t="s">
        <v>40</v>
      </c>
      <c r="C3" s="91"/>
      <c r="D3" s="92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8818-F0A3-4914-921E-F71E5D113C3F}">
  <dimension ref="B1:E35"/>
  <sheetViews>
    <sheetView topLeftCell="A4" workbookViewId="0">
      <selection activeCell="D34" sqref="D34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88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89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33868006</v>
      </c>
      <c r="E8" s="1"/>
    </row>
    <row r="9" spans="2:5" ht="25.5" x14ac:dyDescent="0.2">
      <c r="B9" s="56">
        <v>2</v>
      </c>
      <c r="C9" s="20" t="s">
        <v>17</v>
      </c>
      <c r="D9" s="21">
        <v>11847590.25</v>
      </c>
      <c r="E9" s="1"/>
    </row>
    <row r="10" spans="2:5" ht="25.5" x14ac:dyDescent="0.2">
      <c r="B10" s="57"/>
      <c r="C10" s="22" t="s">
        <v>4</v>
      </c>
      <c r="D10" s="23">
        <v>8872207.1300000008</v>
      </c>
      <c r="E10" s="1"/>
    </row>
    <row r="11" spans="2:5" ht="38.25" x14ac:dyDescent="0.2">
      <c r="B11" s="58"/>
      <c r="C11" s="24" t="s">
        <v>5</v>
      </c>
      <c r="D11" s="25">
        <v>2975383.12</v>
      </c>
      <c r="E11" s="1"/>
    </row>
    <row r="12" spans="2:5" ht="26.25" thickBot="1" x14ac:dyDescent="0.25">
      <c r="B12" s="75">
        <v>3</v>
      </c>
      <c r="C12" s="76" t="s">
        <v>93</v>
      </c>
      <c r="D12" s="77">
        <v>6475444</v>
      </c>
      <c r="E12" s="1"/>
    </row>
    <row r="13" spans="2:5" ht="13.5" thickBot="1" x14ac:dyDescent="0.25">
      <c r="B13" s="28"/>
      <c r="C13" s="29" t="s">
        <v>6</v>
      </c>
      <c r="D13" s="30">
        <f>D8+D9+D12</f>
        <v>52191040.25</v>
      </c>
      <c r="E13" s="1"/>
    </row>
    <row r="14" spans="2:5" ht="13.5" thickBot="1" x14ac:dyDescent="0.25">
      <c r="B14" s="12"/>
      <c r="C14" s="31" t="s">
        <v>90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55318159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340000</v>
      </c>
      <c r="E20" s="1"/>
    </row>
    <row r="21" spans="2:5" ht="13.5" thickBot="1" x14ac:dyDescent="0.25">
      <c r="B21" s="65">
        <v>7</v>
      </c>
      <c r="C21" s="36" t="s">
        <v>18</v>
      </c>
      <c r="D21" s="39">
        <v>5610000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11170000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21509332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29164296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123634787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1343121</v>
      </c>
      <c r="E27" s="1"/>
    </row>
    <row r="28" spans="2:5" ht="25.5" x14ac:dyDescent="0.2">
      <c r="B28" s="62">
        <v>2</v>
      </c>
      <c r="C28" s="47" t="s">
        <v>13</v>
      </c>
      <c r="D28" s="37">
        <v>8882672.3100000005</v>
      </c>
      <c r="E28" s="1"/>
    </row>
    <row r="29" spans="2:5" ht="25.5" x14ac:dyDescent="0.2">
      <c r="B29" s="69">
        <v>10</v>
      </c>
      <c r="C29" s="47" t="s">
        <v>68</v>
      </c>
      <c r="D29" s="49">
        <v>65000</v>
      </c>
      <c r="E29" s="1"/>
    </row>
    <row r="30" spans="2:5" ht="13.5" thickBot="1" x14ac:dyDescent="0.25">
      <c r="B30" s="83">
        <v>11</v>
      </c>
      <c r="C30" s="84" t="s">
        <v>86</v>
      </c>
      <c r="D30" s="49">
        <v>3224899</v>
      </c>
      <c r="E30" s="1"/>
    </row>
    <row r="31" spans="2:5" ht="13.5" thickBot="1" x14ac:dyDescent="0.25">
      <c r="B31" s="81" t="s">
        <v>14</v>
      </c>
      <c r="C31" s="82" t="s">
        <v>15</v>
      </c>
      <c r="D31" s="87">
        <f>SUM(D27:D30)</f>
        <v>13515692.310000001</v>
      </c>
      <c r="E31" s="1"/>
    </row>
    <row r="32" spans="2:5" x14ac:dyDescent="0.2">
      <c r="B32" s="16"/>
      <c r="C32" s="85" t="s">
        <v>16</v>
      </c>
      <c r="D32" s="88">
        <f>D25+D31</f>
        <v>137150479.31</v>
      </c>
      <c r="E32" s="1"/>
    </row>
    <row r="33" spans="2:5" ht="13.5" thickBot="1" x14ac:dyDescent="0.25">
      <c r="B33" s="61"/>
      <c r="C33" s="48" t="s">
        <v>91</v>
      </c>
      <c r="D33" s="71">
        <v>208369812.69</v>
      </c>
      <c r="E33" s="1"/>
    </row>
    <row r="34" spans="2:5" ht="13.5" thickBot="1" x14ac:dyDescent="0.25">
      <c r="B34" s="72"/>
      <c r="C34" s="55" t="s">
        <v>92</v>
      </c>
      <c r="D34" s="73">
        <f>D33-D32</f>
        <v>71219333.379999995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D2FC0-A75B-45F3-A8C8-BCF4B5ED07B1}">
  <dimension ref="B1:E36"/>
  <sheetViews>
    <sheetView tabSelected="1" workbookViewId="0">
      <selection activeCell="J12" sqref="J1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94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95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35778338</v>
      </c>
      <c r="E8" s="1"/>
    </row>
    <row r="9" spans="2:5" ht="25.5" x14ac:dyDescent="0.2">
      <c r="B9" s="56">
        <v>2</v>
      </c>
      <c r="C9" s="20" t="s">
        <v>17</v>
      </c>
      <c r="D9" s="21">
        <v>13173008.25</v>
      </c>
      <c r="E9" s="1"/>
    </row>
    <row r="10" spans="2:5" ht="25.5" x14ac:dyDescent="0.2">
      <c r="B10" s="57"/>
      <c r="C10" s="22" t="s">
        <v>4</v>
      </c>
      <c r="D10" s="23">
        <v>9873474.1699999999</v>
      </c>
      <c r="E10" s="1"/>
    </row>
    <row r="11" spans="2:5" ht="38.25" x14ac:dyDescent="0.2">
      <c r="B11" s="58"/>
      <c r="C11" s="24" t="s">
        <v>5</v>
      </c>
      <c r="D11" s="25">
        <v>3299534.08</v>
      </c>
      <c r="E11" s="1"/>
    </row>
    <row r="12" spans="2:5" ht="26.25" thickBot="1" x14ac:dyDescent="0.25">
      <c r="B12" s="75">
        <v>3</v>
      </c>
      <c r="C12" s="76" t="s">
        <v>93</v>
      </c>
      <c r="D12" s="77">
        <v>6675444</v>
      </c>
      <c r="E12" s="1"/>
    </row>
    <row r="13" spans="2:5" ht="13.5" thickBot="1" x14ac:dyDescent="0.25">
      <c r="B13" s="28"/>
      <c r="C13" s="29" t="s">
        <v>6</v>
      </c>
      <c r="D13" s="30">
        <f>D8+D9+D12</f>
        <v>55626790.25</v>
      </c>
      <c r="E13" s="1"/>
    </row>
    <row r="14" spans="2:5" ht="13.5" thickBot="1" x14ac:dyDescent="0.25">
      <c r="B14" s="12"/>
      <c r="C14" s="31" t="s">
        <v>96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59629827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2">
        <v>3</v>
      </c>
      <c r="C19" s="36" t="s">
        <v>27</v>
      </c>
      <c r="D19" s="37">
        <v>123000</v>
      </c>
      <c r="E19" s="1"/>
    </row>
    <row r="20" spans="2:5" x14ac:dyDescent="0.2">
      <c r="B20" s="62">
        <v>4</v>
      </c>
      <c r="C20" s="36" t="s">
        <v>28</v>
      </c>
      <c r="D20" s="64">
        <v>340000</v>
      </c>
      <c r="E20" s="1"/>
    </row>
    <row r="21" spans="2:5" x14ac:dyDescent="0.2">
      <c r="B21" s="62">
        <v>5</v>
      </c>
      <c r="C21" s="36" t="s">
        <v>18</v>
      </c>
      <c r="D21" s="39">
        <v>5610000</v>
      </c>
      <c r="E21" s="1"/>
    </row>
    <row r="22" spans="2:5" ht="13.5" thickBot="1" x14ac:dyDescent="0.25">
      <c r="B22" s="62">
        <v>6</v>
      </c>
      <c r="C22" s="36" t="s">
        <v>29</v>
      </c>
      <c r="D22" s="66">
        <v>9970000</v>
      </c>
      <c r="E22" s="1"/>
    </row>
    <row r="23" spans="2:5" ht="13.5" thickBot="1" x14ac:dyDescent="0.25">
      <c r="B23" s="62">
        <v>7</v>
      </c>
      <c r="C23" s="36" t="s">
        <v>30</v>
      </c>
      <c r="D23" s="66">
        <v>16879332</v>
      </c>
      <c r="E23" s="1"/>
    </row>
    <row r="24" spans="2:5" ht="13.5" thickBot="1" x14ac:dyDescent="0.25">
      <c r="B24" s="62">
        <v>8</v>
      </c>
      <c r="C24" s="36" t="s">
        <v>31</v>
      </c>
      <c r="D24" s="66">
        <v>28740964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121693123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2343358</v>
      </c>
      <c r="E27" s="1"/>
    </row>
    <row r="28" spans="2:5" ht="25.5" x14ac:dyDescent="0.2">
      <c r="B28" s="62">
        <v>2</v>
      </c>
      <c r="C28" s="47" t="s">
        <v>13</v>
      </c>
      <c r="D28" s="37">
        <v>8652000.6400000006</v>
      </c>
      <c r="E28" s="1"/>
    </row>
    <row r="29" spans="2:5" x14ac:dyDescent="0.2">
      <c r="B29" s="69">
        <v>3</v>
      </c>
      <c r="C29" s="47" t="s">
        <v>99</v>
      </c>
      <c r="D29" s="49">
        <v>65000</v>
      </c>
      <c r="E29" s="1"/>
    </row>
    <row r="30" spans="2:5" ht="25.5" x14ac:dyDescent="0.2">
      <c r="B30" s="69">
        <v>4</v>
      </c>
      <c r="C30" s="47" t="s">
        <v>100</v>
      </c>
      <c r="D30" s="49">
        <v>860000</v>
      </c>
      <c r="E30" s="1"/>
    </row>
    <row r="31" spans="2:5" ht="13.5" thickBot="1" x14ac:dyDescent="0.25">
      <c r="B31" s="89">
        <v>5</v>
      </c>
      <c r="C31" s="84" t="s">
        <v>86</v>
      </c>
      <c r="D31" s="49">
        <v>3024899</v>
      </c>
      <c r="E31" s="1"/>
    </row>
    <row r="32" spans="2:5" ht="13.5" thickBot="1" x14ac:dyDescent="0.25">
      <c r="B32" s="81" t="s">
        <v>14</v>
      </c>
      <c r="C32" s="82" t="s">
        <v>15</v>
      </c>
      <c r="D32" s="87">
        <f>SUM(D27:D31)</f>
        <v>14945257.640000001</v>
      </c>
      <c r="E32" s="1"/>
    </row>
    <row r="33" spans="2:5" x14ac:dyDescent="0.2">
      <c r="B33" s="16"/>
      <c r="C33" s="85" t="s">
        <v>16</v>
      </c>
      <c r="D33" s="88">
        <f>D25+D32</f>
        <v>136638380.63999999</v>
      </c>
      <c r="E33" s="1"/>
    </row>
    <row r="34" spans="2:5" ht="13.5" thickBot="1" x14ac:dyDescent="0.25">
      <c r="B34" s="61"/>
      <c r="C34" s="48" t="s">
        <v>97</v>
      </c>
      <c r="D34" s="71">
        <v>210848790.69999999</v>
      </c>
      <c r="E34" s="1"/>
    </row>
    <row r="35" spans="2:5" ht="13.5" thickBot="1" x14ac:dyDescent="0.25">
      <c r="B35" s="72"/>
      <c r="C35" s="55" t="s">
        <v>98</v>
      </c>
      <c r="D35" s="73">
        <f>D34-D33</f>
        <v>74210410.060000002</v>
      </c>
      <c r="E35" s="1"/>
    </row>
    <row r="36" spans="2:5" x14ac:dyDescent="0.2">
      <c r="E36" s="1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41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46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52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9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63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64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65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66</v>
      </c>
      <c r="D41" s="71">
        <v>190561319.72</v>
      </c>
      <c r="E41" s="1"/>
    </row>
    <row r="42" spans="2:5" ht="13.5" thickBot="1" x14ac:dyDescent="0.25">
      <c r="B42" s="72"/>
      <c r="C42" s="55" t="s">
        <v>67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opLeftCell="A16" workbookViewId="0">
      <selection activeCell="I39" sqref="I39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58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79" t="s">
        <v>68</v>
      </c>
      <c r="D38" s="80">
        <v>1100000</v>
      </c>
      <c r="E38" s="1"/>
    </row>
    <row r="39" spans="2:5" ht="13.5" thickBot="1" x14ac:dyDescent="0.25">
      <c r="B39" s="70">
        <v>11</v>
      </c>
      <c r="C39" s="74" t="s">
        <v>62</v>
      </c>
      <c r="D39" s="51">
        <v>3656960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69</v>
      </c>
      <c r="D42" s="71">
        <v>190824925.55000001</v>
      </c>
      <c r="E42" s="1"/>
    </row>
    <row r="43" spans="2:5" ht="13.5" thickBot="1" x14ac:dyDescent="0.25">
      <c r="B43" s="72"/>
      <c r="C43" s="55" t="s">
        <v>61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7C0B-3C04-42B3-BCF2-DA1CD831F4E7}">
  <dimension ref="B1:E37"/>
  <sheetViews>
    <sheetView topLeftCell="A10" workbookViewId="0">
      <selection activeCell="C40" sqref="C40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74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75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27934341</v>
      </c>
      <c r="E8" s="1"/>
    </row>
    <row r="9" spans="2:5" ht="25.5" x14ac:dyDescent="0.2">
      <c r="B9" s="56">
        <v>2</v>
      </c>
      <c r="C9" s="20" t="s">
        <v>17</v>
      </c>
      <c r="D9" s="21">
        <v>9074008</v>
      </c>
      <c r="E9" s="1"/>
    </row>
    <row r="10" spans="2:5" ht="25.5" x14ac:dyDescent="0.2">
      <c r="B10" s="57"/>
      <c r="C10" s="22" t="s">
        <v>4</v>
      </c>
      <c r="D10" s="23">
        <v>7450271</v>
      </c>
      <c r="E10" s="1"/>
    </row>
    <row r="11" spans="2:5" ht="38.25" x14ac:dyDescent="0.2">
      <c r="B11" s="58"/>
      <c r="C11" s="24" t="s">
        <v>5</v>
      </c>
      <c r="D11" s="25">
        <v>1623734</v>
      </c>
      <c r="E11" s="1"/>
    </row>
    <row r="12" spans="2:5" ht="26.25" thickBot="1" x14ac:dyDescent="0.25">
      <c r="B12" s="75">
        <v>3</v>
      </c>
      <c r="C12" s="76" t="s">
        <v>57</v>
      </c>
      <c r="D12" s="77">
        <v>4525444</v>
      </c>
      <c r="E12" s="1"/>
    </row>
    <row r="13" spans="2:5" ht="13.5" thickBot="1" x14ac:dyDescent="0.25">
      <c r="B13" s="28"/>
      <c r="C13" s="29" t="s">
        <v>6</v>
      </c>
      <c r="D13" s="30">
        <f>D8+D9+D12</f>
        <v>41533793</v>
      </c>
      <c r="E13" s="1"/>
    </row>
    <row r="14" spans="2:5" ht="13.5" thickBot="1" x14ac:dyDescent="0.25">
      <c r="B14" s="12"/>
      <c r="C14" s="31" t="s">
        <v>76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51914241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24470332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30000000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129342573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1452024</v>
      </c>
      <c r="E27" s="1"/>
    </row>
    <row r="28" spans="2:5" ht="25.5" x14ac:dyDescent="0.2">
      <c r="B28" s="62">
        <v>2</v>
      </c>
      <c r="C28" s="47" t="s">
        <v>13</v>
      </c>
      <c r="D28" s="37">
        <v>5729569.4000000004</v>
      </c>
      <c r="E28" s="1"/>
    </row>
    <row r="29" spans="2:5" x14ac:dyDescent="0.2">
      <c r="B29" s="69">
        <v>8</v>
      </c>
      <c r="C29" s="47" t="s">
        <v>32</v>
      </c>
      <c r="D29" s="49">
        <v>35000</v>
      </c>
      <c r="E29" s="1"/>
    </row>
    <row r="30" spans="2:5" ht="25.5" x14ac:dyDescent="0.2">
      <c r="B30" s="69">
        <v>9</v>
      </c>
      <c r="C30" s="47" t="s">
        <v>33</v>
      </c>
      <c r="D30" s="49">
        <v>0</v>
      </c>
      <c r="E30" s="1"/>
    </row>
    <row r="31" spans="2:5" ht="25.5" x14ac:dyDescent="0.2">
      <c r="B31" s="69">
        <v>10</v>
      </c>
      <c r="C31" s="47" t="s">
        <v>68</v>
      </c>
      <c r="D31" s="49">
        <v>360000</v>
      </c>
      <c r="E31" s="1"/>
    </row>
    <row r="32" spans="2:5" ht="13.5" thickBot="1" x14ac:dyDescent="0.25">
      <c r="B32" s="83">
        <v>11</v>
      </c>
      <c r="C32" s="84" t="s">
        <v>62</v>
      </c>
      <c r="D32" s="49">
        <v>3106960</v>
      </c>
      <c r="E32" s="1"/>
    </row>
    <row r="33" spans="2:5" ht="13.5" thickBot="1" x14ac:dyDescent="0.25">
      <c r="B33" s="81" t="s">
        <v>14</v>
      </c>
      <c r="C33" s="82" t="s">
        <v>15</v>
      </c>
      <c r="D33" s="73">
        <f>SUM(D27:D32)</f>
        <v>10683553.4</v>
      </c>
      <c r="E33" s="1"/>
    </row>
    <row r="34" spans="2:5" x14ac:dyDescent="0.2">
      <c r="B34" s="16"/>
      <c r="C34" s="53" t="s">
        <v>16</v>
      </c>
      <c r="D34" s="78">
        <f>D25+D33</f>
        <v>140026126.40000001</v>
      </c>
      <c r="E34" s="1"/>
    </row>
    <row r="35" spans="2:5" ht="13.5" thickBot="1" x14ac:dyDescent="0.25">
      <c r="B35" s="61"/>
      <c r="C35" s="48" t="s">
        <v>77</v>
      </c>
      <c r="D35" s="71">
        <v>196938845.05000001</v>
      </c>
      <c r="E35" s="1"/>
    </row>
    <row r="36" spans="2:5" ht="13.5" thickBot="1" x14ac:dyDescent="0.25">
      <c r="B36" s="72"/>
      <c r="C36" s="55" t="s">
        <v>78</v>
      </c>
      <c r="D36" s="73">
        <f>D35-D34</f>
        <v>56912718.650000006</v>
      </c>
      <c r="E36" s="1"/>
    </row>
    <row r="37" spans="2:5" x14ac:dyDescent="0.2">
      <c r="E37" s="1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FC74-EE0E-4756-A7DB-4DAEBBE9D8BF}">
  <dimension ref="B1:E35"/>
  <sheetViews>
    <sheetView topLeftCell="A10" workbookViewId="0">
      <selection activeCell="C12" sqref="C1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70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71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29605024</v>
      </c>
      <c r="E8" s="1"/>
    </row>
    <row r="9" spans="2:5" ht="25.5" x14ac:dyDescent="0.2">
      <c r="B9" s="56">
        <v>2</v>
      </c>
      <c r="C9" s="20" t="s">
        <v>17</v>
      </c>
      <c r="D9" s="21">
        <v>9891175</v>
      </c>
      <c r="E9" s="1"/>
    </row>
    <row r="10" spans="2:5" ht="25.5" x14ac:dyDescent="0.2">
      <c r="B10" s="57"/>
      <c r="C10" s="22" t="s">
        <v>4</v>
      </c>
      <c r="D10" s="23">
        <v>7620792</v>
      </c>
      <c r="E10" s="1"/>
    </row>
    <row r="11" spans="2:5" ht="38.25" x14ac:dyDescent="0.2">
      <c r="B11" s="58"/>
      <c r="C11" s="24" t="s">
        <v>5</v>
      </c>
      <c r="D11" s="25">
        <v>2270382</v>
      </c>
      <c r="E11" s="1"/>
    </row>
    <row r="12" spans="2:5" ht="26.25" thickBot="1" x14ac:dyDescent="0.25">
      <c r="B12" s="75">
        <v>3</v>
      </c>
      <c r="C12" s="76" t="s">
        <v>57</v>
      </c>
      <c r="D12" s="77">
        <v>5275444</v>
      </c>
      <c r="E12" s="1"/>
    </row>
    <row r="13" spans="2:5" ht="13.5" thickBot="1" x14ac:dyDescent="0.25">
      <c r="B13" s="28"/>
      <c r="C13" s="29" t="s">
        <v>6</v>
      </c>
      <c r="D13" s="30">
        <f>D8+D9+D12</f>
        <v>44771643</v>
      </c>
      <c r="E13" s="1"/>
    </row>
    <row r="14" spans="2:5" ht="13.5" thickBot="1" x14ac:dyDescent="0.25">
      <c r="B14" s="12"/>
      <c r="C14" s="31" t="s">
        <v>72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51345557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24380332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29484960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128168849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1185483</v>
      </c>
      <c r="E27" s="1"/>
    </row>
    <row r="28" spans="2:5" ht="25.5" x14ac:dyDescent="0.2">
      <c r="B28" s="62">
        <v>2</v>
      </c>
      <c r="C28" s="47" t="s">
        <v>13</v>
      </c>
      <c r="D28" s="37">
        <v>5372942.5999999996</v>
      </c>
      <c r="E28" s="1"/>
    </row>
    <row r="29" spans="2:5" ht="25.5" x14ac:dyDescent="0.2">
      <c r="B29" s="69">
        <v>10</v>
      </c>
      <c r="C29" s="47" t="s">
        <v>68</v>
      </c>
      <c r="D29" s="49">
        <v>290000</v>
      </c>
      <c r="E29" s="1"/>
    </row>
    <row r="30" spans="2:5" ht="13.5" thickBot="1" x14ac:dyDescent="0.25">
      <c r="B30" s="83">
        <v>11</v>
      </c>
      <c r="C30" s="84" t="s">
        <v>79</v>
      </c>
      <c r="D30" s="49">
        <v>2356960</v>
      </c>
      <c r="E30" s="1"/>
    </row>
    <row r="31" spans="2:5" ht="13.5" thickBot="1" x14ac:dyDescent="0.25">
      <c r="B31" s="81" t="s">
        <v>14</v>
      </c>
      <c r="C31" s="82" t="s">
        <v>15</v>
      </c>
      <c r="D31" s="73">
        <f>SUM(D27:D30)</f>
        <v>9205385.5999999996</v>
      </c>
      <c r="E31" s="1"/>
    </row>
    <row r="32" spans="2:5" x14ac:dyDescent="0.2">
      <c r="B32" s="16"/>
      <c r="C32" s="53" t="s">
        <v>16</v>
      </c>
      <c r="D32" s="78">
        <f>D25+D31</f>
        <v>137374234.59999999</v>
      </c>
      <c r="E32" s="1"/>
    </row>
    <row r="33" spans="2:5" ht="13.5" thickBot="1" x14ac:dyDescent="0.25">
      <c r="B33" s="61"/>
      <c r="C33" s="48" t="s">
        <v>85</v>
      </c>
      <c r="D33" s="71">
        <v>197548733.06999999</v>
      </c>
      <c r="E33" s="1"/>
    </row>
    <row r="34" spans="2:5" ht="13.5" thickBot="1" x14ac:dyDescent="0.25">
      <c r="B34" s="72"/>
      <c r="C34" s="55" t="s">
        <v>73</v>
      </c>
      <c r="D34" s="73">
        <f>D33-D32</f>
        <v>60174498.469999999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F6205-B9EE-40D0-AE31-38AFD60FD42F}">
  <dimension ref="B1:E35"/>
  <sheetViews>
    <sheetView topLeftCell="A7" workbookViewId="0">
      <selection activeCell="I33" sqref="I33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90" t="s">
        <v>80</v>
      </c>
      <c r="C2" s="91"/>
      <c r="D2" s="92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82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31473290</v>
      </c>
      <c r="E8" s="1"/>
    </row>
    <row r="9" spans="2:5" ht="25.5" x14ac:dyDescent="0.2">
      <c r="B9" s="56">
        <v>2</v>
      </c>
      <c r="C9" s="20" t="s">
        <v>17</v>
      </c>
      <c r="D9" s="21">
        <v>10433176</v>
      </c>
      <c r="E9" s="1"/>
    </row>
    <row r="10" spans="2:5" ht="25.5" x14ac:dyDescent="0.2">
      <c r="B10" s="57"/>
      <c r="C10" s="22" t="s">
        <v>4</v>
      </c>
      <c r="D10" s="23">
        <v>7806897</v>
      </c>
      <c r="E10" s="1"/>
    </row>
    <row r="11" spans="2:5" ht="38.25" x14ac:dyDescent="0.2">
      <c r="B11" s="58"/>
      <c r="C11" s="24" t="s">
        <v>5</v>
      </c>
      <c r="D11" s="25">
        <v>2626279</v>
      </c>
      <c r="E11" s="1"/>
    </row>
    <row r="12" spans="2:5" ht="26.25" thickBot="1" x14ac:dyDescent="0.25">
      <c r="B12" s="75">
        <v>3</v>
      </c>
      <c r="C12" s="76" t="s">
        <v>87</v>
      </c>
      <c r="D12" s="77">
        <v>6075444</v>
      </c>
      <c r="E12" s="1"/>
    </row>
    <row r="13" spans="2:5" ht="13.5" thickBot="1" x14ac:dyDescent="0.25">
      <c r="B13" s="28"/>
      <c r="C13" s="29" t="s">
        <v>6</v>
      </c>
      <c r="D13" s="30">
        <f>D8+D9+D12</f>
        <v>47981910</v>
      </c>
      <c r="E13" s="1"/>
    </row>
    <row r="14" spans="2:5" ht="13.5" thickBot="1" x14ac:dyDescent="0.25">
      <c r="B14" s="12"/>
      <c r="C14" s="31" t="s">
        <v>81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55412255</v>
      </c>
      <c r="E17" s="1"/>
    </row>
    <row r="18" spans="2:5" x14ac:dyDescent="0.2">
      <c r="B18" s="62">
        <v>2</v>
      </c>
      <c r="C18" s="36" t="s">
        <v>24</v>
      </c>
      <c r="D18" s="37">
        <v>400000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340000</v>
      </c>
      <c r="E20" s="1"/>
    </row>
    <row r="21" spans="2:5" ht="13.5" thickBot="1" x14ac:dyDescent="0.25">
      <c r="B21" s="65">
        <v>7</v>
      </c>
      <c r="C21" s="36" t="s">
        <v>18</v>
      </c>
      <c r="D21" s="39">
        <v>6110000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11170000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23218332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29422296</v>
      </c>
      <c r="E24" s="1"/>
    </row>
    <row r="25" spans="2:5" ht="13.5" thickBot="1" x14ac:dyDescent="0.25">
      <c r="B25" s="81" t="s">
        <v>9</v>
      </c>
      <c r="C25" s="82" t="s">
        <v>10</v>
      </c>
      <c r="D25" s="86">
        <f>SUM(D17:D24)</f>
        <v>126195883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2015433</v>
      </c>
      <c r="E27" s="1"/>
    </row>
    <row r="28" spans="2:5" ht="25.5" x14ac:dyDescent="0.2">
      <c r="B28" s="62">
        <v>2</v>
      </c>
      <c r="C28" s="47" t="s">
        <v>13</v>
      </c>
      <c r="D28" s="37">
        <v>8370205.4900000002</v>
      </c>
      <c r="E28" s="1"/>
    </row>
    <row r="29" spans="2:5" ht="25.5" x14ac:dyDescent="0.2">
      <c r="B29" s="69">
        <v>10</v>
      </c>
      <c r="C29" s="47" t="s">
        <v>68</v>
      </c>
      <c r="D29" s="49">
        <v>75000</v>
      </c>
      <c r="E29" s="1"/>
    </row>
    <row r="30" spans="2:5" ht="13.5" thickBot="1" x14ac:dyDescent="0.25">
      <c r="B30" s="83">
        <v>11</v>
      </c>
      <c r="C30" s="84" t="s">
        <v>86</v>
      </c>
      <c r="D30" s="49">
        <v>3624899</v>
      </c>
      <c r="E30" s="1"/>
    </row>
    <row r="31" spans="2:5" ht="13.5" thickBot="1" x14ac:dyDescent="0.25">
      <c r="B31" s="81" t="s">
        <v>14</v>
      </c>
      <c r="C31" s="82" t="s">
        <v>15</v>
      </c>
      <c r="D31" s="87">
        <f>SUM(D27:D30)</f>
        <v>14085537.49</v>
      </c>
      <c r="E31" s="1"/>
    </row>
    <row r="32" spans="2:5" x14ac:dyDescent="0.2">
      <c r="B32" s="16"/>
      <c r="C32" s="85" t="s">
        <v>16</v>
      </c>
      <c r="D32" s="88">
        <f>D25+D31</f>
        <v>140281420.49000001</v>
      </c>
      <c r="E32" s="1"/>
    </row>
    <row r="33" spans="2:5" ht="13.5" thickBot="1" x14ac:dyDescent="0.25">
      <c r="B33" s="61"/>
      <c r="C33" s="48" t="s">
        <v>84</v>
      </c>
      <c r="D33" s="71">
        <v>197649335.80000001</v>
      </c>
      <c r="E33" s="1"/>
    </row>
    <row r="34" spans="2:5" ht="13.5" thickBot="1" x14ac:dyDescent="0.25">
      <c r="B34" s="72"/>
      <c r="C34" s="55" t="s">
        <v>83</v>
      </c>
      <c r="D34" s="73">
        <f>D33-D32</f>
        <v>57367915.310000002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IANUARIE 2025</vt:lpstr>
      <vt:lpstr>FEBRUARIE 2025</vt:lpstr>
      <vt:lpstr>MARTIE 2025</vt:lpstr>
      <vt:lpstr>APRILIE 2025</vt:lpstr>
      <vt:lpstr>MAI 2025</vt:lpstr>
      <vt:lpstr>IUNIE 2025</vt:lpstr>
      <vt:lpstr>IULIE 2025</vt:lpstr>
      <vt:lpstr>AUGUST 2025</vt:lpstr>
      <vt:lpstr>SEPTEMBRIE 2025</vt:lpstr>
      <vt:lpstr>OCTOMBRIE 2025</vt:lpstr>
      <vt:lpstr>NOIEMBRIE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2025-12-10T15:40:30Z</dcterms:modified>
</cp:coreProperties>
</file>