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2081751-F8D8-42E3-BF95-4F4AF97587F2}" xr6:coauthVersionLast="47" xr6:coauthVersionMax="47" xr10:uidLastSave="{00000000-0000-0000-0000-000000000000}"/>
  <bookViews>
    <workbookView xWindow="-60" yWindow="-60" windowWidth="28920" windowHeight="15600" activeTab="6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  <sheet name="IULIE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7" l="1"/>
  <c r="D27" i="7"/>
  <c r="D13" i="7"/>
  <c r="D39" i="5"/>
  <c r="D40" i="5" s="1"/>
  <c r="D42" i="5" s="1"/>
  <c r="D27" i="5"/>
  <c r="D13" i="5"/>
  <c r="D40" i="6"/>
  <c r="D27" i="6"/>
  <c r="D41" i="6" s="1"/>
  <c r="D43" i="6" s="1"/>
  <c r="D13" i="6"/>
  <c r="D41" i="7" l="1"/>
  <c r="D43" i="7" s="1"/>
  <c r="D39" i="4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<sst xmlns="http://schemas.openxmlformats.org/spreadsheetml/2006/main" count="289" uniqueCount="75">
  <si>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</si>
  <si>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</si>
  <si>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</si>
  <si>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</si>
  <si>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</si>
  <si>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</si>
  <si>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</si>
  <si>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</si>
  <si>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</si>
  <si>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</si>
  <si>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</si>
  <si>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</si>
  <si>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</si>
  <si>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</si>
  <si>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</si>
  <si>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</si>
  <si>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</si>
  <si>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</si>
  <si>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</si>
  <si>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</si>
  <si>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</si>
  <si>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</si>
  <si>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</si>
  <si>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</si>
  <si>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</si>
  <si>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</si>
  <si>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</si>
  <si>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</si>
  <si>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</si>
  <si>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</si>
  <si>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</si>
  <si>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</si>
  <si>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</si>
  <si>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</si>
  <si>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</si>
  <si>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</si>
  <si>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</si>
  <si>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</si>
  <si>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</si>
  <si>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</si>
  <si>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</si>
  <si>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</si>
  <si>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</si>
  <si>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</si>
  <si>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</si>
  <si>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</si>
  <si>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</si>
  <si>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</si>
  <si>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</si>
  <si>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</si>
  <si>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</si>
  <si>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</si>
  <si>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</si>
  <si>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</si>
  <si>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</si>
  <si>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</si>
  <si>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</si>
  <si>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</si>
  <si>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</si>
  <si>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</si>
  <si>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</si>
  <si>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</si>
  <si>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</si>
  <si>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</si>
  <si>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</si>
  <si>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</si>
  <si>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</si>
  <si>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</si>
  <si>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</si>
  <si>
    <t>SITUATIA PLATILOR SI  ANGAJAMENTELOR DIN FONDUL CINEMATOGRAFIC 
LA 31 IULIE 2025</t>
  </si>
  <si>
    <t xml:space="preserve">                A. PLATI  IN PERIOADA 01 IAN. - 31 IULIE 2025</t>
  </si>
  <si>
    <t>B. ANGAJAMENTE LA 31 IULIE 2025</t>
  </si>
  <si>
    <t>FONDURI NEANGAJATE LA 31 IULIE 2025</t>
  </si>
  <si>
    <t>SOLD CONT LA 31 IULIE 2025</t>
  </si>
  <si>
    <t>SOLD CONT LA 30 IUNIE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</si>
</sst>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2" borderId="12" xfId="1" applyFill="1" applyBorder="1" applyAlignment="1">
      <alignment horizontal="center"/>
    </xf>
    <xf numFmtId="0" fontId="2" fillId="2" borderId="12" xfId="1" applyFont="1" applyFill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83" t="s">
        <v>40</v>
      </c>
      <c r="C3" s="84"/>
      <c r="D3" s="85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41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46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52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0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63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64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65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66</v>
      </c>
      <c r="D41" s="71">
        <v>190561319.72</v>
      </c>
      <c r="E41" s="1"/>
    </row>
    <row r="42" spans="2:5" ht="13.5" thickBot="1" x14ac:dyDescent="0.25">
      <c r="B42" s="72"/>
      <c r="C42" s="55" t="s">
        <v>67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opLeftCell="A16" workbookViewId="0">
      <selection activeCell="I39" sqref="I39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58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79" t="s">
        <v>68</v>
      </c>
      <c r="D38" s="80">
        <v>1100000</v>
      </c>
      <c r="E38" s="1"/>
    </row>
    <row r="39" spans="2:5" ht="13.5" thickBot="1" x14ac:dyDescent="0.25">
      <c r="B39" s="70">
        <v>11</v>
      </c>
      <c r="C39" s="74" t="s">
        <v>62</v>
      </c>
      <c r="D39" s="51">
        <v>3656960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74</v>
      </c>
      <c r="D42" s="71">
        <v>190824925.55000001</v>
      </c>
      <c r="E42" s="1"/>
    </row>
    <row r="43" spans="2:5" ht="13.5" thickBot="1" x14ac:dyDescent="0.25">
      <c r="B43" s="72"/>
      <c r="C43" s="55" t="s">
        <v>61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7C0B-3C04-42B3-BCF2-DA1CD831F4E7}">
  <dimension ref="B1:E44"/>
  <sheetViews>
    <sheetView tabSelected="1" workbookViewId="0">
      <selection activeCell="I31" sqref="I31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3" t="s">
        <v>69</v>
      </c>
      <c r="C2" s="84"/>
      <c r="D2" s="85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70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27934341</v>
      </c>
      <c r="E8" s="1"/>
    </row>
    <row r="9" spans="2:5" ht="25.5" x14ac:dyDescent="0.2">
      <c r="B9" s="56">
        <v>2</v>
      </c>
      <c r="C9" s="20" t="s">
        <v>17</v>
      </c>
      <c r="D9" s="21">
        <v>9074008</v>
      </c>
      <c r="E9" s="1"/>
    </row>
    <row r="10" spans="2:5" ht="25.5" x14ac:dyDescent="0.2">
      <c r="B10" s="57"/>
      <c r="C10" s="22" t="s">
        <v>4</v>
      </c>
      <c r="D10" s="23">
        <v>7450271</v>
      </c>
      <c r="E10" s="1"/>
    </row>
    <row r="11" spans="2:5" ht="38.25" x14ac:dyDescent="0.2">
      <c r="B11" s="58"/>
      <c r="C11" s="24" t="s">
        <v>5</v>
      </c>
      <c r="D11" s="25">
        <v>1623734</v>
      </c>
      <c r="E11" s="1"/>
    </row>
    <row r="12" spans="2:5" ht="26.25" thickBot="1" x14ac:dyDescent="0.25">
      <c r="B12" s="75">
        <v>3</v>
      </c>
      <c r="C12" s="76" t="s">
        <v>57</v>
      </c>
      <c r="D12" s="77">
        <v>4525444</v>
      </c>
      <c r="E12" s="1"/>
    </row>
    <row r="13" spans="2:5" ht="13.5" thickBot="1" x14ac:dyDescent="0.25">
      <c r="B13" s="28"/>
      <c r="C13" s="29" t="s">
        <v>6</v>
      </c>
      <c r="D13" s="30">
        <f>D8+D9+D12</f>
        <v>41533793</v>
      </c>
      <c r="E13" s="1"/>
    </row>
    <row r="14" spans="2:5" ht="13.5" thickBot="1" x14ac:dyDescent="0.25">
      <c r="B14" s="12"/>
      <c r="C14" s="31" t="s">
        <v>71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51914241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129342573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1452024</v>
      </c>
      <c r="E29" s="1"/>
    </row>
    <row r="30" spans="2:5" ht="25.5" x14ac:dyDescent="0.2">
      <c r="B30" s="62">
        <v>2</v>
      </c>
      <c r="C30" s="47" t="s">
        <v>13</v>
      </c>
      <c r="D30" s="37">
        <v>5729569.4000000004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47" t="s">
        <v>68</v>
      </c>
      <c r="D38" s="49">
        <v>360000</v>
      </c>
      <c r="E38" s="1"/>
    </row>
    <row r="39" spans="2:5" ht="13.5" thickBot="1" x14ac:dyDescent="0.25">
      <c r="B39" s="86">
        <v>11</v>
      </c>
      <c r="C39" s="87" t="s">
        <v>62</v>
      </c>
      <c r="D39" s="49">
        <v>3106960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10683553.4</v>
      </c>
      <c r="E40" s="1"/>
    </row>
    <row r="41" spans="2:5" x14ac:dyDescent="0.2">
      <c r="B41" s="16"/>
      <c r="C41" s="53" t="s">
        <v>16</v>
      </c>
      <c r="D41" s="78">
        <f>D27+D40</f>
        <v>140026126.40000001</v>
      </c>
      <c r="E41" s="1"/>
    </row>
    <row r="42" spans="2:5" ht="13.5" thickBot="1" x14ac:dyDescent="0.25">
      <c r="B42" s="61"/>
      <c r="C42" s="48" t="s">
        <v>73</v>
      </c>
      <c r="D42" s="71">
        <v>196938845.05000001</v>
      </c>
      <c r="E42" s="1"/>
    </row>
    <row r="43" spans="2:5" ht="13.5" thickBot="1" x14ac:dyDescent="0.25">
      <c r="B43" s="72"/>
      <c r="C43" s="55" t="s">
        <v>72</v>
      </c>
      <c r="D43" s="73">
        <f>D42-D41</f>
        <v>56912718.650000006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IANUARIE 2025</vt:lpstr>
      <vt:lpstr>FEBRUARIE 2025</vt:lpstr>
      <vt:lpstr>MARTIE 2025</vt:lpstr>
      <vt:lpstr>APRILIE 2025</vt:lpstr>
      <vt:lpstr>MAI 2025</vt:lpstr>
      <vt:lpstr>IUNIE 2025</vt:lpstr>
      <vt:lpstr>IULIE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2025-08-06T06:34:53Z</dcterms:modified>
</cp:coreProperties>
</file>