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 activeTab="8"/>
  </bookViews>
  <sheets>
    <sheet name="IAN 2024" sheetId="1" r:id="rId1"/>
    <sheet name="FEBR 2024" sheetId="2" r:id="rId2"/>
    <sheet name="MARTIE 2024" sheetId="3" r:id="rId3"/>
    <sheet name="APRILIE 2024" sheetId="4" r:id="rId4"/>
    <sheet name="MAI 2024" sheetId="5" r:id="rId5"/>
    <sheet name="IUNIE 2024" sheetId="6" r:id="rId6"/>
    <sheet name="IULIE 2024" sheetId="7" r:id="rId7"/>
    <sheet name="AUGUST 2024" sheetId="8" r:id="rId8"/>
    <sheet name="SEPTEMBRIE 2024" sheetId="9" r:id="rId9"/>
  </sheets>
  <calcPr calcId="145621"/>
</workbook>
</file>

<file path=xl/calcChain.xml><?xml version="1.0" encoding="utf-8"?>
<calcChain xmlns="http://schemas.openxmlformats.org/spreadsheetml/2006/main">
  <c r="D26" i="9" l="1"/>
  <c r="D13" i="9"/>
  <c r="D40" i="9" l="1"/>
  <c r="D40" i="7"/>
  <c r="D37" i="7"/>
  <c r="D26" i="7"/>
  <c r="D13" i="7"/>
  <c r="D37" i="8" l="1"/>
  <c r="D38" i="8" s="1"/>
  <c r="D40" i="8" s="1"/>
  <c r="D26" i="8"/>
  <c r="D13" i="8"/>
  <c r="D39" i="6" l="1"/>
  <c r="D36" i="6"/>
  <c r="D26" i="6"/>
  <c r="D13" i="6"/>
  <c r="D26" i="5" l="1"/>
  <c r="D26" i="4"/>
  <c r="D39" i="5" l="1"/>
  <c r="D36" i="5"/>
  <c r="D13" i="5"/>
  <c r="D36" i="4" l="1"/>
  <c r="D13" i="4"/>
  <c r="D39" i="4" l="1"/>
  <c r="D35" i="3"/>
  <c r="D25" i="3"/>
  <c r="D13" i="3"/>
  <c r="D36" i="3" l="1"/>
  <c r="D38" i="3" s="1"/>
  <c r="D35" i="2"/>
  <c r="D25" i="2"/>
  <c r="D13" i="2"/>
  <c r="D36" i="2" l="1"/>
  <c r="D38" i="2" s="1"/>
  <c r="D35" i="1"/>
  <c r="D25" i="1"/>
  <c r="D36" i="1" s="1"/>
  <c r="D38" i="1" s="1"/>
  <c r="D13" i="1"/>
</calcChain>
</file>

<file path=xl/sharedStrings.xml><?xml version="1.0" encoding="utf-8"?>
<sst xmlns="http://schemas.openxmlformats.org/spreadsheetml/2006/main" count="342" uniqueCount="95">
  <si>
    <t>NR.
CRT.</t>
  </si>
  <si>
    <t>SPECIFICATIE</t>
  </si>
  <si>
    <t>VALOARE   CONTRACTE
 - LEI -</t>
  </si>
  <si>
    <t>CREDIT PRODUCTIE</t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</si>
  <si>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</si>
  <si>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</si>
  <si>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</si>
  <si>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</si>
  <si>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</si>
  <si>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</si>
  <si>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</si>
  <si>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</si>
  <si>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</si>
  <si>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</si>
  <si>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</si>
  <si>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</si>
  <si>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</si>
  <si>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II</t>
  </si>
  <si>
    <t>TOTAL SPRIJIN NERAMBURSABIL</t>
  </si>
  <si>
    <t>TOTAL GENERAL ( I+II )</t>
  </si>
  <si>
    <t>CREDITE NECONTRACTATE SESIUNEA II 2021</t>
  </si>
  <si>
    <t>CREDITE NECONTRACTATE SESIUNEA I 2022</t>
  </si>
  <si>
    <r>
      <t xml:space="preserve">SPRIJIN NERAMBURSABIL TOTAL
  </t>
    </r>
    <r>
      <rPr>
        <b/>
        <sz val="10"/>
        <rFont val="Arial"/>
        <family val="2"/>
        <charset val="238"/>
      </rPr>
      <t>DIN CARE:</t>
    </r>
  </si>
  <si>
    <t>CREDITE NECONTRACTATE SESIUNEA I-a 2023</t>
  </si>
  <si>
    <t>CREDITE NECONTRACTATE SESIUNEA a II-a  2023</t>
  </si>
  <si>
    <t>SPRIJIN  FINANCIAR NERAMBURSABIL SESIUNEA a II-a 2021</t>
  </si>
  <si>
    <t>SPRIJIN  FINANCIAR NERAMBURSABIL SESIUNEA I-a 2022</t>
  </si>
  <si>
    <t>SPRIJIN  FINANCIAR NERAMBURSABIL SESIUNEA a II-a 2022</t>
  </si>
  <si>
    <t>SPRIJIN  FINANCIAR NERAMBURSABIL SESIUNEA I-a 2023</t>
  </si>
  <si>
    <t>SPRIJIN  FINANCIAR NERAMBURSABIL SESIUNEA a II-a 2023</t>
  </si>
  <si>
    <t>SITUATIA PLATILOR SI   ANGAJAMENTELOR DIN FONDUL CINEMATOGRAFIC 
LA 31 IANUARIE 2024</t>
  </si>
  <si>
    <t xml:space="preserve">                A. PLATI  IN PERIOADA 01 IAN. - 31 IANUARIE 2024</t>
  </si>
  <si>
    <t>B. ANGAJAMENTE LA 31 IANUARIE 2024</t>
  </si>
  <si>
    <t>FONDURI NEANGAJATE LA 31 IANUARIE 2024</t>
  </si>
  <si>
    <t>SOLD CONT 5088 LA 31 IANUARIE 2024</t>
  </si>
  <si>
    <t>cota de 10%  trim IV 2023</t>
  </si>
  <si>
    <t>cota 10% (  trim III/2023 si trim IV partial )</t>
  </si>
  <si>
    <t>cota 10% (  din trim IV/2023  )</t>
  </si>
  <si>
    <t>B. ANGAJAMENTE LA 29 FEBRUARIE 2024</t>
  </si>
  <si>
    <t xml:space="preserve">                A. PLATI  IN PERIOADA 01 IAN. - 29 FEBRUARIE 2024</t>
  </si>
  <si>
    <t>SITUATIA PLATILOR SI   ANGAJAMENTELOR DIN FONDUL CINEMATOGRAFIC 
LA 29 FEBRUARIE 2024</t>
  </si>
  <si>
    <t>SOLD CONT 5088 LA 29 FEBRUARIE 2024</t>
  </si>
  <si>
    <t>FONDURI NEANGAJATE LA 29 FEBRUARIE 2024</t>
  </si>
  <si>
    <t>SITUATIA PLATILOR SI   ANGAJAMENTELOR DIN FONDUL CINEMATOGRAFIC 
LA 31 MARTIE 2024</t>
  </si>
  <si>
    <t xml:space="preserve">                A. PLATI  IN PERIOADA 01 IAN. - 31 MARTIE 2024</t>
  </si>
  <si>
    <t>B. ANGAJAMENTE LA 31 MARTIE 2024</t>
  </si>
  <si>
    <t>SOLD CONT 5088 LA 31 MARTIE 2024</t>
  </si>
  <si>
    <t>FONDURI NEANGAJATE LA 31 MARTIE 2024</t>
  </si>
  <si>
    <t>cota de 10% rest din trim IV 2023+trim I 2024 total</t>
  </si>
  <si>
    <t>SITUATIA PLATILOR SI   ANGAJAMENTELOR DIN FONDUL CINEMATOGRAFIC 
LA 30 APRILIE 2024</t>
  </si>
  <si>
    <t xml:space="preserve">                A. PLATI  IN PERIOADA 01 IAN. - 30 APRILIE 2024</t>
  </si>
  <si>
    <t>B. ANGAJAMENTE LA 30 APRILIE 2024</t>
  </si>
  <si>
    <t>SOLD CONT 5088 LA 30 APRILIE 2024</t>
  </si>
  <si>
    <t>FONDURI NEANGAJATE LA 30 APRILIE 2024</t>
  </si>
  <si>
    <t xml:space="preserve">cota de 10% trim I 2024 </t>
  </si>
  <si>
    <t>cota 10%  din trim IV/2023_finalizat si trim I/2024</t>
  </si>
  <si>
    <t>CREDITE NECONTRACTATE SESIUNEA I-a 2019</t>
  </si>
  <si>
    <t>CREDITE NECONTRACTATE SESIUNEA a II-a 2019</t>
  </si>
  <si>
    <t>CREDITE NECONTRACTATE SESIUNEA I-a 2021</t>
  </si>
  <si>
    <t>CREDITE NECONTRACTATE SESIUNEA a II-a 2021</t>
  </si>
  <si>
    <t>CREDITE NECONTRACTATE SESIUNEA I-a 2022</t>
  </si>
  <si>
    <t>CREDITE NECONTRACTATE SESIUNEA I-a  2024</t>
  </si>
  <si>
    <t>CREDITE NECONTRACTATE SESIUNEA a II-a 2023</t>
  </si>
  <si>
    <t>SITUATIA PLATILOR SI   ANGAJAMENTELOR DIN FONDUL CINEMATOGRAFIC 
LA 31 MAI 2024</t>
  </si>
  <si>
    <t xml:space="preserve">                A. PLATI  IN PERIOADA 01 IAN. - 31 MAI 2024</t>
  </si>
  <si>
    <t>B. ANGAJAMENTE LA 31 MAI 2024</t>
  </si>
  <si>
    <t>SOLD CONT 5088 LA 31 MAI 2024</t>
  </si>
  <si>
    <t>FONDURI NEANGAJATE LA 31 MAI 2024</t>
  </si>
  <si>
    <t>SITUATIA PLATILOR SI   ANGAJAMENTELOR DIN FONDUL CINEMATOGRAFIC 
LA 30 IUNIE 2024</t>
  </si>
  <si>
    <t xml:space="preserve">                A. PLATI  IN PERIOADA 01 IAN. - 30 IUNIE 2024</t>
  </si>
  <si>
    <t>B. ANGAJAMENTE LA 30 IUNIE 2024</t>
  </si>
  <si>
    <t>SOLD CONT 5088 LA 30 IUNIE 2024</t>
  </si>
  <si>
    <t>FONDURI NEANGAJATE LA 30 IUNIE 2024</t>
  </si>
  <si>
    <t>cota 10%  din trim IV / 2023_finalizat si trim I / 2024</t>
  </si>
  <si>
    <t>cota de 10%  rest din trim I / 2024 + trim II / 2024</t>
  </si>
  <si>
    <t>SITUATIA PLATILOR SI   ANGAJAMENTELOR DIN FONDUL CINEMATOGRAFIC 
LA 31 IULIE 2024</t>
  </si>
  <si>
    <t xml:space="preserve">                A. PLATI  IN PERIOADA 01 IAN. - 31 IULIE 2024</t>
  </si>
  <si>
    <t>cota 10%  din trim IV / 2023_finalizat si trim I / 2024 finalizat si trim II 2024 partial</t>
  </si>
  <si>
    <t>B. ANGAJAMENTE LA 31 IUlIE 2024</t>
  </si>
  <si>
    <t>cota de 10%  rest din  trim II / 2024</t>
  </si>
  <si>
    <t>SOLD CONT 5088 LA 31 IULIE 2024</t>
  </si>
  <si>
    <t>FONDURI NEANGAJATE LA 31 IULIE 2024</t>
  </si>
  <si>
    <t>SPRIJIN  FINANCIAR NERAMBURSABIL SESIUNEA I-a 2024</t>
  </si>
  <si>
    <t>SITUATIA PLATILOR SI   ANGAJAMENTELOR DIN FONDUL CINEMATOGRAFIC 
LA 31 AUGUST 2024</t>
  </si>
  <si>
    <t xml:space="preserve">                A. PLATI  IN PERIOADA 01 IAN. - 31 AUGUST 2024</t>
  </si>
  <si>
    <t>B. ANGAJAMENTE LA 31 AUGUST 2024</t>
  </si>
  <si>
    <t>SOLD CONT 5088 LA 31 AUGUST 2024</t>
  </si>
  <si>
    <t>FONDURI NEANGAJATE LA 31 AUGUST 2024</t>
  </si>
  <si>
    <t>SITUATIA PLATILOR SI   ANGAJAMENTELOR DIN FONDUL CINEMATOGRAFIC 
LA 30 SEPTEMBRIE 2024</t>
  </si>
  <si>
    <t xml:space="preserve">                A. PLATI  IN PERIOADA 01 IAN. - 30 SEPTEMBRIE 2024</t>
  </si>
  <si>
    <t>B. ANGAJAMENTE LA 30 SEPTEMBRIE 2024</t>
  </si>
  <si>
    <t>SOLD CONT 5088 LA 30 SEPTEMBRIE 2024</t>
  </si>
  <si>
    <t>FONDURI NEANGAJATE LA 30 SEPTEMBRIE 2024</t>
  </si>
  <si>
    <t>cota de 10%  rest din  trim II / 2024+trim III /2024</t>
  </si>
  <si>
    <t>cota 10%  din trim IV / 2023_finalizat; trim I / 2024 finalizat si trim II 2024 partial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</si>
</sst>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4" fontId="5" fillId="0" borderId="0" xfId="0" applyNumberFormat="1" applyFont="1"/>
    <xf numFmtId="4" fontId="1" fillId="0" borderId="0" xfId="1" applyNumberFormat="1" applyFont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7" xfId="1" applyFont="1" applyBorder="1" applyAlignment="1">
      <alignment horizontal="center"/>
    </xf>
    <xf numFmtId="4" fontId="1" fillId="0" borderId="7" xfId="1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/>
    </xf>
    <xf numFmtId="4" fontId="1" fillId="0" borderId="5" xfId="1" applyNumberFormat="1" applyFont="1" applyBorder="1" applyAlignment="1">
      <alignment horizontal="center" wrapText="1"/>
    </xf>
    <xf numFmtId="0" fontId="1" fillId="0" borderId="10" xfId="1" applyFont="1" applyBorder="1" applyAlignment="1">
      <alignment horizontal="center" wrapText="1"/>
    </xf>
    <xf numFmtId="0" fontId="1" fillId="0" borderId="10" xfId="1" applyFont="1" applyBorder="1" applyAlignment="1">
      <alignment horizontal="center"/>
    </xf>
    <xf numFmtId="4" fontId="1" fillId="0" borderId="6" xfId="1" applyNumberFormat="1" applyFont="1" applyBorder="1" applyAlignment="1">
      <alignment horizontal="center" wrapText="1"/>
    </xf>
    <xf numFmtId="0" fontId="2" fillId="2" borderId="11" xfId="1" applyFont="1" applyFill="1" applyBorder="1" applyAlignment="1">
      <alignment horizontal="right" wrapText="1"/>
    </xf>
    <xf numFmtId="0" fontId="6" fillId="0" borderId="11" xfId="1" applyFont="1" applyBorder="1" applyAlignment="1">
      <alignment horizontal="left"/>
    </xf>
    <xf numFmtId="4" fontId="7" fillId="0" borderId="11" xfId="0" applyNumberFormat="1" applyFont="1" applyBorder="1"/>
    <xf numFmtId="4" fontId="5" fillId="0" borderId="0" xfId="0" applyNumberFormat="1" applyFont="1" applyBorder="1"/>
    <xf numFmtId="0" fontId="6" fillId="0" borderId="11" xfId="1" applyFont="1" applyBorder="1" applyAlignment="1">
      <alignment wrapText="1"/>
    </xf>
    <xf numFmtId="4" fontId="6" fillId="0" borderId="11" xfId="2" applyNumberFormat="1" applyFont="1" applyFill="1" applyBorder="1"/>
    <xf numFmtId="3" fontId="1" fillId="0" borderId="0" xfId="2" applyNumberFormat="1" applyFont="1" applyFill="1" applyBorder="1"/>
    <xf numFmtId="0" fontId="1" fillId="2" borderId="11" xfId="1" applyFont="1" applyFill="1" applyBorder="1" applyAlignment="1">
      <alignment horizontal="right" wrapText="1"/>
    </xf>
    <xf numFmtId="0" fontId="8" fillId="0" borderId="11" xfId="1" applyFont="1" applyBorder="1" applyAlignment="1">
      <alignment horizontal="left" wrapText="1"/>
    </xf>
    <xf numFmtId="4" fontId="8" fillId="0" borderId="11" xfId="2" applyNumberFormat="1" applyFont="1" applyFill="1" applyBorder="1"/>
    <xf numFmtId="3" fontId="4" fillId="0" borderId="0" xfId="2" applyNumberFormat="1" applyFont="1" applyFill="1" applyBorder="1"/>
    <xf numFmtId="0" fontId="1" fillId="2" borderId="12" xfId="1" applyFont="1" applyFill="1" applyBorder="1" applyAlignment="1">
      <alignment horizontal="right" wrapText="1"/>
    </xf>
    <xf numFmtId="0" fontId="8" fillId="0" borderId="12" xfId="1" applyFont="1" applyBorder="1" applyAlignment="1">
      <alignment horizontal="left" wrapText="1"/>
    </xf>
    <xf numFmtId="4" fontId="8" fillId="2" borderId="11" xfId="2" applyNumberFormat="1" applyFont="1" applyFill="1" applyBorder="1"/>
    <xf numFmtId="3" fontId="4" fillId="2" borderId="0" xfId="2" applyNumberFormat="1" applyFont="1" applyFill="1" applyBorder="1"/>
    <xf numFmtId="0" fontId="2" fillId="4" borderId="12" xfId="1" applyFont="1" applyFill="1" applyBorder="1" applyAlignment="1">
      <alignment horizontal="right" wrapText="1"/>
    </xf>
    <xf numFmtId="0" fontId="6" fillId="4" borderId="12" xfId="1" applyFont="1" applyFill="1" applyBorder="1" applyAlignment="1">
      <alignment horizontal="left" wrapText="1"/>
    </xf>
    <xf numFmtId="4" fontId="6" fillId="4" borderId="12" xfId="2" applyNumberFormat="1" applyFont="1" applyFill="1" applyBorder="1"/>
    <xf numFmtId="3" fontId="1" fillId="2" borderId="0" xfId="2" applyNumberFormat="1" applyFont="1" applyFill="1" applyBorder="1"/>
    <xf numFmtId="0" fontId="1" fillId="0" borderId="7" xfId="1" applyFont="1" applyBorder="1" applyAlignment="1">
      <alignment horizontal="center" wrapText="1"/>
    </xf>
    <xf numFmtId="0" fontId="2" fillId="0" borderId="7" xfId="1" applyFont="1" applyBorder="1" applyAlignment="1">
      <alignment horizontal="left"/>
    </xf>
    <xf numFmtId="4" fontId="9" fillId="0" borderId="7" xfId="0" applyNumberFormat="1" applyFont="1" applyBorder="1"/>
    <xf numFmtId="4" fontId="10" fillId="0" borderId="0" xfId="0" applyNumberFormat="1" applyFont="1" applyBorder="1"/>
    <xf numFmtId="0" fontId="2" fillId="0" borderId="9" xfId="1" applyFont="1" applyBorder="1" applyAlignment="1">
      <alignment horizontal="center"/>
    </xf>
    <xf numFmtId="4" fontId="7" fillId="0" borderId="5" xfId="0" applyNumberFormat="1" applyFont="1" applyBorder="1"/>
    <xf numFmtId="0" fontId="6" fillId="0" borderId="13" xfId="1" applyFont="1" applyBorder="1" applyAlignment="1">
      <alignment horizontal="center"/>
    </xf>
    <xf numFmtId="4" fontId="7" fillId="0" borderId="10" xfId="0" applyNumberFormat="1" applyFont="1" applyBorder="1"/>
    <xf numFmtId="0" fontId="1" fillId="0" borderId="11" xfId="1" applyFont="1" applyBorder="1"/>
    <xf numFmtId="0" fontId="2" fillId="0" borderId="14" xfId="1" applyFont="1" applyBorder="1" applyAlignment="1">
      <alignment horizontal="center"/>
    </xf>
    <xf numFmtId="0" fontId="2" fillId="0" borderId="11" xfId="1" applyFont="1" applyBorder="1"/>
    <xf numFmtId="0" fontId="6" fillId="2" borderId="14" xfId="1" applyFont="1" applyFill="1" applyBorder="1"/>
    <xf numFmtId="0" fontId="6" fillId="2" borderId="14" xfId="1" applyFont="1" applyFill="1" applyBorder="1" applyAlignment="1">
      <alignment wrapText="1"/>
    </xf>
    <xf numFmtId="4" fontId="6" fillId="2" borderId="11" xfId="1" applyNumberFormat="1" applyFont="1" applyFill="1" applyBorder="1"/>
    <xf numFmtId="3" fontId="1" fillId="2" borderId="0" xfId="1" applyNumberFormat="1" applyFont="1" applyFill="1" applyBorder="1"/>
    <xf numFmtId="0" fontId="6" fillId="0" borderId="14" xfId="1" applyFont="1" applyFill="1" applyBorder="1" applyAlignment="1">
      <alignment wrapText="1"/>
    </xf>
    <xf numFmtId="4" fontId="6" fillId="0" borderId="11" xfId="1" applyNumberFormat="1" applyFont="1" applyFill="1" applyBorder="1"/>
    <xf numFmtId="3" fontId="1" fillId="0" borderId="0" xfId="1" applyNumberFormat="1" applyFont="1" applyFill="1" applyBorder="1"/>
    <xf numFmtId="0" fontId="2" fillId="2" borderId="11" xfId="1" applyFont="1" applyFill="1" applyBorder="1"/>
    <xf numFmtId="4" fontId="7" fillId="0" borderId="12" xfId="0" applyNumberFormat="1" applyFont="1" applyBorder="1"/>
    <xf numFmtId="0" fontId="2" fillId="3" borderId="15" xfId="1" applyFont="1" applyFill="1" applyBorder="1"/>
    <xf numFmtId="4" fontId="7" fillId="2" borderId="11" xfId="0" applyNumberFormat="1" applyFont="1" applyFill="1" applyBorder="1"/>
    <xf numFmtId="0" fontId="6" fillId="3" borderId="14" xfId="1" applyFont="1" applyFill="1" applyBorder="1" applyAlignment="1">
      <alignment wrapText="1"/>
    </xf>
    <xf numFmtId="4" fontId="7" fillId="3" borderId="15" xfId="0" applyNumberFormat="1" applyFont="1" applyFill="1" applyBorder="1"/>
    <xf numFmtId="0" fontId="2" fillId="0" borderId="4" xfId="1" applyFont="1" applyBorder="1" applyAlignment="1">
      <alignment horizontal="center"/>
    </xf>
    <xf numFmtId="0" fontId="2" fillId="0" borderId="4" xfId="1" applyFont="1" applyBorder="1"/>
    <xf numFmtId="4" fontId="9" fillId="0" borderId="15" xfId="0" applyNumberFormat="1" applyFont="1" applyBorder="1"/>
    <xf numFmtId="0" fontId="1" fillId="0" borderId="10" xfId="1" applyFont="1" applyBorder="1"/>
    <xf numFmtId="0" fontId="2" fillId="0" borderId="6" xfId="1" applyFont="1" applyBorder="1" applyAlignment="1">
      <alignment horizontal="center"/>
    </xf>
    <xf numFmtId="4" fontId="7" fillId="0" borderId="6" xfId="0" applyNumberFormat="1" applyFont="1" applyBorder="1"/>
    <xf numFmtId="0" fontId="6" fillId="2" borderId="11" xfId="1" applyFont="1" applyFill="1" applyBorder="1" applyAlignment="1">
      <alignment wrapText="1"/>
    </xf>
    <xf numFmtId="0" fontId="2" fillId="2" borderId="12" xfId="1" applyFont="1" applyFill="1" applyBorder="1"/>
    <xf numFmtId="4" fontId="6" fillId="2" borderId="12" xfId="1" applyNumberFormat="1" applyFont="1" applyFill="1" applyBorder="1"/>
    <xf numFmtId="0" fontId="1" fillId="4" borderId="12" xfId="1" applyFont="1" applyFill="1" applyBorder="1"/>
    <xf numFmtId="0" fontId="6" fillId="4" borderId="12" xfId="1" applyFont="1" applyFill="1" applyBorder="1" applyAlignment="1">
      <alignment wrapText="1"/>
    </xf>
    <xf numFmtId="4" fontId="6" fillId="4" borderId="12" xfId="1" applyNumberFormat="1" applyFont="1" applyFill="1" applyBorder="1"/>
    <xf numFmtId="4" fontId="9" fillId="0" borderId="4" xfId="0" applyNumberFormat="1" applyFont="1" applyBorder="1"/>
    <xf numFmtId="0" fontId="2" fillId="0" borderId="10" xfId="1" applyFont="1" applyBorder="1"/>
    <xf numFmtId="4" fontId="9" fillId="0" borderId="10" xfId="0" applyNumberFormat="1" applyFont="1" applyBorder="1"/>
    <xf numFmtId="4" fontId="9" fillId="0" borderId="12" xfId="0" applyNumberFormat="1" applyFont="1" applyBorder="1"/>
    <xf numFmtId="0" fontId="1" fillId="0" borderId="16" xfId="1" applyFont="1" applyBorder="1"/>
    <xf numFmtId="0" fontId="2" fillId="2" borderId="4" xfId="1" applyFont="1" applyFill="1" applyBorder="1"/>
    <xf numFmtId="0" fontId="2" fillId="2" borderId="11" xfId="1" applyFont="1" applyFill="1" applyBorder="1" applyAlignment="1">
      <alignment horizontal="center" wrapText="1"/>
    </xf>
    <xf numFmtId="0" fontId="1" fillId="2" borderId="11" xfId="1" applyFont="1" applyFill="1" applyBorder="1" applyAlignment="1">
      <alignment horizontal="center" wrapText="1"/>
    </xf>
    <xf numFmtId="0" fontId="1" fillId="2" borderId="12" xfId="1" applyFont="1" applyFill="1" applyBorder="1" applyAlignment="1">
      <alignment horizontal="center" wrapText="1"/>
    </xf>
    <xf numFmtId="0" fontId="2" fillId="4" borderId="12" xfId="1" applyFont="1" applyFill="1" applyBorder="1" applyAlignment="1">
      <alignment horizontal="center" wrapText="1"/>
    </xf>
    <xf numFmtId="0" fontId="1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1" fillId="4" borderId="12" xfId="1" applyFont="1" applyFill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6" fillId="3" borderId="11" xfId="1" applyFont="1" applyFill="1" applyBorder="1" applyAlignment="1">
      <alignment wrapText="1"/>
    </xf>
    <xf numFmtId="4" fontId="6" fillId="3" borderId="12" xfId="1" applyNumberFormat="1" applyFont="1" applyFill="1" applyBorder="1"/>
    <xf numFmtId="4" fontId="7" fillId="2" borderId="15" xfId="0" applyNumberFormat="1" applyFont="1" applyFill="1" applyBorder="1"/>
    <xf numFmtId="4" fontId="5" fillId="2" borderId="0" xfId="0" applyNumberFormat="1" applyFont="1" applyFill="1"/>
    <xf numFmtId="4" fontId="5" fillId="2" borderId="0" xfId="0" applyNumberFormat="1" applyFont="1" applyFill="1" applyBorder="1"/>
    <xf numFmtId="4" fontId="10" fillId="2" borderId="0" xfId="0" applyNumberFormat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wrapText="1"/>
    </xf>
    <xf numFmtId="4" fontId="7" fillId="0" borderId="17" xfId="0" applyNumberFormat="1" applyFont="1" applyBorder="1"/>
  </cellXfs>
  <cellStyles count="3">
    <cellStyle name="Normal" xfId="0" builtinId="0"/>
    <cellStyle name="Normal 2" xfId="1"/>
    <cellStyle name="Normal_CONTRACTE CREDIT FIN. PROD. 2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10" workbookViewId="0">
      <selection activeCell="D47" sqref="D4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7" t="s">
        <v>30</v>
      </c>
      <c r="C2" s="98"/>
      <c r="D2" s="99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31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18">
        <v>1</v>
      </c>
      <c r="C8" s="19" t="s">
        <v>3</v>
      </c>
      <c r="D8" s="20">
        <v>1948500</v>
      </c>
      <c r="E8" s="21"/>
    </row>
    <row r="9" spans="2:5" s="1" customFormat="1" ht="25.5" x14ac:dyDescent="0.2">
      <c r="B9" s="18">
        <v>2</v>
      </c>
      <c r="C9" s="22" t="s">
        <v>22</v>
      </c>
      <c r="D9" s="23">
        <v>1254655</v>
      </c>
      <c r="E9" s="24"/>
    </row>
    <row r="10" spans="2:5" s="1" customFormat="1" ht="25.5" x14ac:dyDescent="0.2">
      <c r="B10" s="25"/>
      <c r="C10" s="26" t="s">
        <v>4</v>
      </c>
      <c r="D10" s="27">
        <v>919199</v>
      </c>
      <c r="E10" s="28"/>
    </row>
    <row r="11" spans="2:5" s="1" customFormat="1" ht="38.25" x14ac:dyDescent="0.2">
      <c r="B11" s="29"/>
      <c r="C11" s="30" t="s">
        <v>5</v>
      </c>
      <c r="D11" s="31">
        <v>335456</v>
      </c>
      <c r="E11" s="32"/>
    </row>
    <row r="12" spans="2:5" s="1" customFormat="1" ht="13.5" thickBot="1" x14ac:dyDescent="0.25">
      <c r="B12" s="33">
        <v>3</v>
      </c>
      <c r="C12" s="34" t="s">
        <v>36</v>
      </c>
      <c r="D12" s="35">
        <v>700000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3903155</v>
      </c>
      <c r="E13" s="40"/>
    </row>
    <row r="14" spans="2:5" s="1" customFormat="1" ht="13.5" thickBot="1" x14ac:dyDescent="0.25">
      <c r="B14" s="12"/>
      <c r="C14" s="41" t="s">
        <v>32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45"/>
      <c r="C16" s="46" t="s">
        <v>7</v>
      </c>
      <c r="D16" s="20"/>
      <c r="E16" s="21"/>
    </row>
    <row r="17" spans="2:6" x14ac:dyDescent="0.2">
      <c r="B17" s="47">
        <v>1</v>
      </c>
      <c r="C17" s="48" t="s">
        <v>8</v>
      </c>
      <c r="D17" s="20">
        <v>30565689</v>
      </c>
      <c r="E17" s="21"/>
      <c r="F17" s="1"/>
    </row>
    <row r="18" spans="2:6" x14ac:dyDescent="0.2">
      <c r="B18" s="47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47">
        <v>3</v>
      </c>
      <c r="C19" s="49" t="s">
        <v>10</v>
      </c>
      <c r="D19" s="50">
        <v>0</v>
      </c>
      <c r="E19" s="51"/>
      <c r="F19" s="1"/>
    </row>
    <row r="20" spans="2:6" x14ac:dyDescent="0.2">
      <c r="B20" s="47">
        <v>4</v>
      </c>
      <c r="C20" s="52" t="s">
        <v>11</v>
      </c>
      <c r="D20" s="53">
        <v>0</v>
      </c>
      <c r="E20" s="54"/>
      <c r="F20" s="1"/>
    </row>
    <row r="21" spans="2:6" x14ac:dyDescent="0.2">
      <c r="B21" s="5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55">
        <v>6</v>
      </c>
      <c r="C22" s="49" t="s">
        <v>21</v>
      </c>
      <c r="D22" s="56">
        <v>23493000</v>
      </c>
      <c r="E22" s="21"/>
      <c r="F22" s="1"/>
    </row>
    <row r="23" spans="2:6" ht="13.5" thickBot="1" x14ac:dyDescent="0.25">
      <c r="B23" s="57">
        <v>7</v>
      </c>
      <c r="C23" s="49" t="s">
        <v>23</v>
      </c>
      <c r="D23" s="58">
        <v>27546600</v>
      </c>
      <c r="E23" s="21"/>
      <c r="F23" s="1"/>
    </row>
    <row r="24" spans="2:6" ht="13.5" thickBot="1" x14ac:dyDescent="0.25">
      <c r="B24" s="57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118767916</v>
      </c>
      <c r="E25" s="40"/>
      <c r="F25" s="1"/>
    </row>
    <row r="26" spans="2:6" x14ac:dyDescent="0.2">
      <c r="B26" s="64"/>
      <c r="C26" s="65" t="s">
        <v>14</v>
      </c>
      <c r="D26" s="66"/>
      <c r="E26" s="21"/>
      <c r="F26" s="1"/>
    </row>
    <row r="27" spans="2:6" x14ac:dyDescent="0.2">
      <c r="B27" s="55">
        <v>1</v>
      </c>
      <c r="C27" s="22" t="s">
        <v>15</v>
      </c>
      <c r="D27" s="23">
        <v>3117039</v>
      </c>
      <c r="E27" s="24"/>
      <c r="F27" s="1"/>
    </row>
    <row r="28" spans="2:6" ht="25.5" x14ac:dyDescent="0.2">
      <c r="B28" s="47">
        <v>2</v>
      </c>
      <c r="C28" s="67" t="s">
        <v>16</v>
      </c>
      <c r="D28" s="50">
        <v>4637815</v>
      </c>
      <c r="E28" s="51"/>
      <c r="F28" s="1"/>
    </row>
    <row r="29" spans="2:6" ht="25.5" x14ac:dyDescent="0.2">
      <c r="B29" s="47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47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47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68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68">
        <v>7</v>
      </c>
      <c r="C33" s="67" t="s">
        <v>29</v>
      </c>
      <c r="D33" s="69">
        <v>200000</v>
      </c>
      <c r="E33" s="51"/>
      <c r="F33" s="1"/>
    </row>
    <row r="34" spans="2:6" ht="13.5" thickBot="1" x14ac:dyDescent="0.25">
      <c r="B34" s="70">
        <v>8</v>
      </c>
      <c r="C34" s="71" t="s">
        <v>35</v>
      </c>
      <c r="D34" s="72">
        <v>1455704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9410558</v>
      </c>
      <c r="E35" s="40"/>
      <c r="F35" s="1"/>
    </row>
    <row r="36" spans="2:6" x14ac:dyDescent="0.2">
      <c r="B36" s="64"/>
      <c r="C36" s="74" t="s">
        <v>19</v>
      </c>
      <c r="D36" s="75">
        <f>D25+D35</f>
        <v>128178474</v>
      </c>
      <c r="E36" s="21"/>
      <c r="F36" s="1"/>
    </row>
    <row r="37" spans="2:6" ht="13.5" thickBot="1" x14ac:dyDescent="0.25">
      <c r="B37" s="45"/>
      <c r="C37" s="68" t="s">
        <v>34</v>
      </c>
      <c r="D37" s="76">
        <v>144503706.44999999</v>
      </c>
      <c r="E37" s="21"/>
      <c r="F37" s="1"/>
    </row>
    <row r="38" spans="2:6" ht="13.5" thickBot="1" x14ac:dyDescent="0.25">
      <c r="B38" s="77"/>
      <c r="C38" s="78" t="s">
        <v>33</v>
      </c>
      <c r="D38" s="73">
        <f>D37-D36</f>
        <v>16325232.449999988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10" workbookViewId="0">
      <selection activeCell="I33" sqref="I33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7" t="s">
        <v>40</v>
      </c>
      <c r="C2" s="98"/>
      <c r="D2" s="99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39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3033500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3451725</v>
      </c>
      <c r="E9" s="24"/>
    </row>
    <row r="10" spans="2:5" s="1" customFormat="1" ht="25.5" x14ac:dyDescent="0.2">
      <c r="B10" s="80"/>
      <c r="C10" s="26" t="s">
        <v>4</v>
      </c>
      <c r="D10" s="27">
        <v>2946919</v>
      </c>
      <c r="E10" s="28"/>
    </row>
    <row r="11" spans="2:5" s="1" customFormat="1" ht="38.25" x14ac:dyDescent="0.2">
      <c r="B11" s="81"/>
      <c r="C11" s="30" t="s">
        <v>5</v>
      </c>
      <c r="D11" s="31">
        <v>504806</v>
      </c>
      <c r="E11" s="32"/>
    </row>
    <row r="12" spans="2:5" s="1" customFormat="1" ht="13.5" thickBot="1" x14ac:dyDescent="0.25">
      <c r="B12" s="82">
        <v>3</v>
      </c>
      <c r="C12" s="34" t="s">
        <v>37</v>
      </c>
      <c r="D12" s="35">
        <v>1100000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7585225</v>
      </c>
      <c r="E13" s="40"/>
    </row>
    <row r="14" spans="2:5" s="1" customFormat="1" ht="13.5" thickBot="1" x14ac:dyDescent="0.25">
      <c r="B14" s="12"/>
      <c r="C14" s="41" t="s">
        <v>38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30008189</v>
      </c>
      <c r="E17" s="21"/>
      <c r="F17" s="1"/>
    </row>
    <row r="18" spans="2:6" x14ac:dyDescent="0.2">
      <c r="B18" s="84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10</v>
      </c>
      <c r="D19" s="50">
        <v>0</v>
      </c>
      <c r="E19" s="51"/>
      <c r="F19" s="1"/>
    </row>
    <row r="20" spans="2:6" x14ac:dyDescent="0.2">
      <c r="B20" s="84">
        <v>4</v>
      </c>
      <c r="C20" s="52" t="s">
        <v>11</v>
      </c>
      <c r="D20" s="53">
        <v>0</v>
      </c>
      <c r="E20" s="54"/>
      <c r="F20" s="1"/>
    </row>
    <row r="21" spans="2:6" x14ac:dyDescent="0.2">
      <c r="B21" s="8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21</v>
      </c>
      <c r="D22" s="56">
        <v>23493000</v>
      </c>
      <c r="E22" s="21"/>
      <c r="F22" s="1"/>
    </row>
    <row r="23" spans="2:6" ht="13.5" thickBot="1" x14ac:dyDescent="0.25">
      <c r="B23" s="86">
        <v>7</v>
      </c>
      <c r="C23" s="49" t="s">
        <v>23</v>
      </c>
      <c r="D23" s="58">
        <v>27011600</v>
      </c>
      <c r="E23" s="21"/>
      <c r="F23" s="1"/>
    </row>
    <row r="24" spans="2:6" ht="13.5" thickBot="1" x14ac:dyDescent="0.25">
      <c r="B24" s="86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117675416</v>
      </c>
      <c r="E25" s="40"/>
      <c r="F25" s="1"/>
    </row>
    <row r="26" spans="2:6" x14ac:dyDescent="0.2">
      <c r="B26" s="16"/>
      <c r="C26" s="65" t="s">
        <v>14</v>
      </c>
      <c r="D26" s="66"/>
      <c r="E26" s="21"/>
      <c r="F26" s="1"/>
    </row>
    <row r="27" spans="2:6" x14ac:dyDescent="0.2">
      <c r="B27" s="85">
        <v>1</v>
      </c>
      <c r="C27" s="22" t="s">
        <v>15</v>
      </c>
      <c r="D27" s="23">
        <v>1079969</v>
      </c>
      <c r="E27" s="24"/>
      <c r="F27" s="1"/>
    </row>
    <row r="28" spans="2:6" ht="25.5" x14ac:dyDescent="0.2">
      <c r="B28" s="84">
        <v>2</v>
      </c>
      <c r="C28" s="67" t="s">
        <v>16</v>
      </c>
      <c r="D28" s="50">
        <v>7438801</v>
      </c>
      <c r="E28" s="51"/>
      <c r="F28" s="1"/>
    </row>
    <row r="29" spans="2:6" ht="25.5" x14ac:dyDescent="0.2">
      <c r="B29" s="84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84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84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87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87">
        <v>7</v>
      </c>
      <c r="C33" s="67" t="s">
        <v>29</v>
      </c>
      <c r="D33" s="69">
        <v>85000</v>
      </c>
      <c r="E33" s="51"/>
      <c r="F33" s="1"/>
    </row>
    <row r="34" spans="2:6" ht="13.5" thickBot="1" x14ac:dyDescent="0.25">
      <c r="B34" s="88">
        <v>8</v>
      </c>
      <c r="C34" s="71" t="s">
        <v>35</v>
      </c>
      <c r="D34" s="72">
        <v>1055704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9659474</v>
      </c>
      <c r="E35" s="40"/>
      <c r="F35" s="1"/>
    </row>
    <row r="36" spans="2:6" x14ac:dyDescent="0.2">
      <c r="B36" s="16"/>
      <c r="C36" s="74" t="s">
        <v>19</v>
      </c>
      <c r="D36" s="75">
        <f>D25+D35</f>
        <v>127334890</v>
      </c>
      <c r="E36" s="21"/>
      <c r="F36" s="1"/>
    </row>
    <row r="37" spans="2:6" ht="13.5" thickBot="1" x14ac:dyDescent="0.25">
      <c r="B37" s="83"/>
      <c r="C37" s="68" t="s">
        <v>41</v>
      </c>
      <c r="D37" s="76">
        <v>144462474.21000001</v>
      </c>
      <c r="E37" s="21"/>
      <c r="F37" s="1"/>
    </row>
    <row r="38" spans="2:6" ht="13.5" thickBot="1" x14ac:dyDescent="0.25">
      <c r="B38" s="89"/>
      <c r="C38" s="78" t="s">
        <v>42</v>
      </c>
      <c r="D38" s="73">
        <f>D37-D36</f>
        <v>17127584.210000008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7" workbookViewId="0">
      <selection activeCell="F37" sqref="F3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7" t="s">
        <v>43</v>
      </c>
      <c r="C2" s="98"/>
      <c r="D2" s="99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44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4332000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3653205</v>
      </c>
      <c r="E9" s="24"/>
    </row>
    <row r="10" spans="2:5" s="1" customFormat="1" ht="25.5" x14ac:dyDescent="0.2">
      <c r="B10" s="80"/>
      <c r="C10" s="26" t="s">
        <v>4</v>
      </c>
      <c r="D10" s="27">
        <v>2946919</v>
      </c>
      <c r="E10" s="28"/>
    </row>
    <row r="11" spans="2:5" s="1" customFormat="1" ht="38.25" x14ac:dyDescent="0.2">
      <c r="B11" s="81"/>
      <c r="C11" s="30" t="s">
        <v>5</v>
      </c>
      <c r="D11" s="31">
        <v>706286</v>
      </c>
      <c r="E11" s="32"/>
    </row>
    <row r="12" spans="2:5" s="1" customFormat="1" ht="13.5" thickBot="1" x14ac:dyDescent="0.25">
      <c r="B12" s="82">
        <v>3</v>
      </c>
      <c r="C12" s="34" t="s">
        <v>37</v>
      </c>
      <c r="D12" s="35">
        <v>1461000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9446205</v>
      </c>
      <c r="E13" s="40"/>
    </row>
    <row r="14" spans="2:5" s="1" customFormat="1" ht="13.5" thickBot="1" x14ac:dyDescent="0.25">
      <c r="B14" s="12"/>
      <c r="C14" s="41" t="s">
        <v>45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35346689</v>
      </c>
      <c r="E17" s="21"/>
      <c r="F17" s="1"/>
    </row>
    <row r="18" spans="2:6" x14ac:dyDescent="0.2">
      <c r="B18" s="84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10</v>
      </c>
      <c r="D19" s="50">
        <v>0</v>
      </c>
      <c r="E19" s="51"/>
      <c r="F19" s="1"/>
    </row>
    <row r="20" spans="2:6" x14ac:dyDescent="0.2">
      <c r="B20" s="84">
        <v>4</v>
      </c>
      <c r="C20" s="52" t="s">
        <v>11</v>
      </c>
      <c r="D20" s="53">
        <v>0</v>
      </c>
      <c r="E20" s="54"/>
      <c r="F20" s="1"/>
    </row>
    <row r="21" spans="2:6" x14ac:dyDescent="0.2">
      <c r="B21" s="8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21</v>
      </c>
      <c r="D22" s="56">
        <v>18786000</v>
      </c>
      <c r="E22" s="21"/>
      <c r="F22" s="1"/>
    </row>
    <row r="23" spans="2:6" ht="13.5" thickBot="1" x14ac:dyDescent="0.25">
      <c r="B23" s="86">
        <v>7</v>
      </c>
      <c r="C23" s="49" t="s">
        <v>23</v>
      </c>
      <c r="D23" s="58">
        <v>25081600</v>
      </c>
      <c r="E23" s="21"/>
      <c r="F23" s="1"/>
    </row>
    <row r="24" spans="2:6" ht="13.5" thickBot="1" x14ac:dyDescent="0.25">
      <c r="B24" s="86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116376916</v>
      </c>
      <c r="E25" s="40"/>
      <c r="F25" s="1"/>
    </row>
    <row r="26" spans="2:6" x14ac:dyDescent="0.2">
      <c r="B26" s="16"/>
      <c r="C26" s="65" t="s">
        <v>14</v>
      </c>
      <c r="D26" s="66"/>
      <c r="E26" s="21"/>
      <c r="F26" s="1"/>
    </row>
    <row r="27" spans="2:6" x14ac:dyDescent="0.2">
      <c r="B27" s="85">
        <v>1</v>
      </c>
      <c r="C27" s="22" t="s">
        <v>15</v>
      </c>
      <c r="D27" s="23">
        <v>1101755</v>
      </c>
      <c r="E27" s="24"/>
      <c r="F27" s="1"/>
    </row>
    <row r="28" spans="2:6" ht="25.5" x14ac:dyDescent="0.2">
      <c r="B28" s="84">
        <v>2</v>
      </c>
      <c r="C28" s="67" t="s">
        <v>16</v>
      </c>
      <c r="D28" s="50">
        <v>7752763</v>
      </c>
      <c r="E28" s="51"/>
      <c r="F28" s="1"/>
    </row>
    <row r="29" spans="2:6" ht="25.5" x14ac:dyDescent="0.2">
      <c r="B29" s="84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84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84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87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87">
        <v>7</v>
      </c>
      <c r="C33" s="67" t="s">
        <v>29</v>
      </c>
      <c r="D33" s="69">
        <v>35000</v>
      </c>
      <c r="E33" s="51"/>
      <c r="F33" s="1"/>
    </row>
    <row r="34" spans="2:6" ht="13.5" thickBot="1" x14ac:dyDescent="0.25">
      <c r="B34" s="88">
        <v>8</v>
      </c>
      <c r="C34" s="71" t="s">
        <v>48</v>
      </c>
      <c r="D34" s="72">
        <v>3354578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12244096</v>
      </c>
      <c r="E35" s="40"/>
      <c r="F35" s="1"/>
    </row>
    <row r="36" spans="2:6" x14ac:dyDescent="0.2">
      <c r="B36" s="16"/>
      <c r="C36" s="74" t="s">
        <v>19</v>
      </c>
      <c r="D36" s="75">
        <f>D25+D35</f>
        <v>128621012</v>
      </c>
      <c r="E36" s="21"/>
      <c r="F36" s="1"/>
    </row>
    <row r="37" spans="2:6" ht="13.5" thickBot="1" x14ac:dyDescent="0.25">
      <c r="B37" s="83"/>
      <c r="C37" s="68" t="s">
        <v>46</v>
      </c>
      <c r="D37" s="76">
        <v>153355498</v>
      </c>
      <c r="E37" s="21"/>
      <c r="F37" s="1"/>
    </row>
    <row r="38" spans="2:6" ht="13.5" thickBot="1" x14ac:dyDescent="0.25">
      <c r="B38" s="89"/>
      <c r="C38" s="78" t="s">
        <v>47</v>
      </c>
      <c r="D38" s="73">
        <f>D37-D36</f>
        <v>24734486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opLeftCell="A7" workbookViewId="0">
      <selection activeCell="F40" sqref="F40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7" t="s">
        <v>49</v>
      </c>
      <c r="C2" s="98"/>
      <c r="D2" s="99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50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7913000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3956941</v>
      </c>
      <c r="E9" s="24"/>
    </row>
    <row r="10" spans="2:5" s="1" customFormat="1" ht="25.5" x14ac:dyDescent="0.2">
      <c r="B10" s="80"/>
      <c r="C10" s="26" t="s">
        <v>4</v>
      </c>
      <c r="D10" s="27">
        <v>3120305</v>
      </c>
      <c r="E10" s="28"/>
    </row>
    <row r="11" spans="2:5" s="1" customFormat="1" ht="38.25" x14ac:dyDescent="0.2">
      <c r="B11" s="81"/>
      <c r="C11" s="30" t="s">
        <v>5</v>
      </c>
      <c r="D11" s="31">
        <v>836636</v>
      </c>
      <c r="E11" s="32"/>
    </row>
    <row r="12" spans="2:5" s="1" customFormat="1" ht="13.5" thickBot="1" x14ac:dyDescent="0.25">
      <c r="B12" s="82">
        <v>3</v>
      </c>
      <c r="C12" s="34" t="s">
        <v>55</v>
      </c>
      <c r="D12" s="35">
        <v>2155704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14025645</v>
      </c>
      <c r="E13" s="40"/>
    </row>
    <row r="14" spans="2:5" s="1" customFormat="1" ht="13.5" thickBot="1" x14ac:dyDescent="0.25">
      <c r="B14" s="12"/>
      <c r="C14" s="41" t="s">
        <v>51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32105689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60</v>
      </c>
      <c r="D22" s="56">
        <v>18446000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25081600</v>
      </c>
      <c r="E23" s="21"/>
      <c r="F23" s="1"/>
    </row>
    <row r="24" spans="2:6" ht="13.5" thickBot="1" x14ac:dyDescent="0.25">
      <c r="B24" s="86">
        <v>8</v>
      </c>
      <c r="C24" s="59" t="s">
        <v>62</v>
      </c>
      <c r="D24" s="60">
        <v>30000000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152795916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2739574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6287679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35000</v>
      </c>
      <c r="E34" s="51"/>
      <c r="F34" s="1"/>
    </row>
    <row r="35" spans="2:6" ht="13.5" thickBot="1" x14ac:dyDescent="0.25">
      <c r="B35" s="88">
        <v>8</v>
      </c>
      <c r="C35" s="71" t="s">
        <v>54</v>
      </c>
      <c r="D35" s="72">
        <v>2659874</v>
      </c>
      <c r="E35" s="51"/>
      <c r="F35" s="1"/>
    </row>
    <row r="36" spans="2:6" ht="13.5" thickBot="1" x14ac:dyDescent="0.25">
      <c r="B36" s="61" t="s">
        <v>17</v>
      </c>
      <c r="C36" s="62" t="s">
        <v>18</v>
      </c>
      <c r="D36" s="73">
        <f>SUM(D28:D35)</f>
        <v>11722127</v>
      </c>
      <c r="E36" s="40"/>
      <c r="F36" s="1"/>
    </row>
    <row r="37" spans="2:6" x14ac:dyDescent="0.2">
      <c r="B37" s="16"/>
      <c r="C37" s="74" t="s">
        <v>19</v>
      </c>
      <c r="D37" s="75">
        <v>164518043</v>
      </c>
      <c r="E37" s="21"/>
      <c r="F37" s="1"/>
    </row>
    <row r="38" spans="2:6" ht="13.5" thickBot="1" x14ac:dyDescent="0.25">
      <c r="B38" s="83"/>
      <c r="C38" s="68" t="s">
        <v>52</v>
      </c>
      <c r="D38" s="76">
        <v>159240758</v>
      </c>
      <c r="E38" s="21"/>
      <c r="F38" s="1"/>
    </row>
    <row r="39" spans="2:6" ht="13.5" thickBot="1" x14ac:dyDescent="0.25">
      <c r="B39" s="89"/>
      <c r="C39" s="78" t="s">
        <v>53</v>
      </c>
      <c r="D39" s="73">
        <f>D38-D37</f>
        <v>-5277285</v>
      </c>
      <c r="E39" s="21"/>
      <c r="F39" s="1"/>
    </row>
    <row r="40" spans="2:6" x14ac:dyDescent="0.2">
      <c r="E40" s="21"/>
      <c r="F40" s="1"/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opLeftCell="A10" workbookViewId="0">
      <selection activeCell="G42" sqref="G42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7" t="s">
        <v>63</v>
      </c>
      <c r="C2" s="98"/>
      <c r="D2" s="99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64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8260500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5977807</v>
      </c>
      <c r="E9" s="24"/>
    </row>
    <row r="10" spans="2:5" s="1" customFormat="1" ht="25.5" x14ac:dyDescent="0.2">
      <c r="B10" s="80"/>
      <c r="C10" s="26" t="s">
        <v>4</v>
      </c>
      <c r="D10" s="27">
        <v>5026195</v>
      </c>
      <c r="E10" s="28"/>
    </row>
    <row r="11" spans="2:5" s="1" customFormat="1" ht="38.25" x14ac:dyDescent="0.2">
      <c r="B11" s="81"/>
      <c r="C11" s="30" t="s">
        <v>5</v>
      </c>
      <c r="D11" s="31">
        <v>951612</v>
      </c>
      <c r="E11" s="32"/>
    </row>
    <row r="12" spans="2:5" s="1" customFormat="1" ht="13.5" thickBot="1" x14ac:dyDescent="0.25">
      <c r="B12" s="82">
        <v>3</v>
      </c>
      <c r="C12" s="34" t="s">
        <v>55</v>
      </c>
      <c r="D12" s="35">
        <v>2755704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16994011</v>
      </c>
      <c r="E13" s="40"/>
    </row>
    <row r="14" spans="2:5" s="1" customFormat="1" ht="13.5" thickBot="1" x14ac:dyDescent="0.25">
      <c r="B14" s="12"/>
      <c r="C14" s="41" t="s">
        <v>65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31933189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60</v>
      </c>
      <c r="D22" s="56">
        <v>18271000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25081600</v>
      </c>
      <c r="E23" s="21"/>
      <c r="F23" s="1"/>
    </row>
    <row r="24" spans="2:6" ht="13.5" thickBot="1" x14ac:dyDescent="0.25">
      <c r="B24" s="86">
        <v>8</v>
      </c>
      <c r="C24" s="59" t="s">
        <v>62</v>
      </c>
      <c r="D24" s="60">
        <v>29615953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152064369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1170043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7415534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35000</v>
      </c>
      <c r="E34" s="51"/>
      <c r="F34" s="1"/>
    </row>
    <row r="35" spans="2:6" ht="13.5" thickBot="1" x14ac:dyDescent="0.25">
      <c r="B35" s="88">
        <v>8</v>
      </c>
      <c r="C35" s="71" t="s">
        <v>54</v>
      </c>
      <c r="D35" s="72">
        <v>2059874</v>
      </c>
      <c r="E35" s="51"/>
      <c r="F35" s="1"/>
    </row>
    <row r="36" spans="2:6" ht="13.5" thickBot="1" x14ac:dyDescent="0.25">
      <c r="B36" s="61" t="s">
        <v>17</v>
      </c>
      <c r="C36" s="62" t="s">
        <v>18</v>
      </c>
      <c r="D36" s="73">
        <f>SUM(D28:D35)</f>
        <v>10680451</v>
      </c>
      <c r="E36" s="40"/>
      <c r="F36" s="1"/>
    </row>
    <row r="37" spans="2:6" x14ac:dyDescent="0.2">
      <c r="B37" s="16"/>
      <c r="C37" s="74" t="s">
        <v>19</v>
      </c>
      <c r="D37" s="75">
        <v>162744820</v>
      </c>
      <c r="E37" s="21"/>
      <c r="F37" s="1"/>
    </row>
    <row r="38" spans="2:6" ht="13.5" thickBot="1" x14ac:dyDescent="0.25">
      <c r="B38" s="83"/>
      <c r="C38" s="68" t="s">
        <v>66</v>
      </c>
      <c r="D38" s="76">
        <v>161940903</v>
      </c>
      <c r="E38" s="21"/>
      <c r="F38" s="1"/>
    </row>
    <row r="39" spans="2:6" ht="13.5" thickBot="1" x14ac:dyDescent="0.25">
      <c r="B39" s="89"/>
      <c r="C39" s="78" t="s">
        <v>67</v>
      </c>
      <c r="D39" s="73">
        <f>D38-D37</f>
        <v>-803917</v>
      </c>
      <c r="E39" s="21"/>
      <c r="F39" s="1"/>
    </row>
    <row r="40" spans="2:6" x14ac:dyDescent="0.2">
      <c r="E40" s="21"/>
      <c r="F40" s="1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opLeftCell="A10" workbookViewId="0">
      <selection activeCell="F36" sqref="F36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7" t="s">
        <v>68</v>
      </c>
      <c r="C2" s="98"/>
      <c r="D2" s="99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69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11742500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6604545</v>
      </c>
      <c r="E9" s="24"/>
    </row>
    <row r="10" spans="2:5" s="1" customFormat="1" ht="25.5" x14ac:dyDescent="0.2">
      <c r="B10" s="80"/>
      <c r="C10" s="26" t="s">
        <v>4</v>
      </c>
      <c r="D10" s="27">
        <v>5393383</v>
      </c>
      <c r="E10" s="28"/>
    </row>
    <row r="11" spans="2:5" s="1" customFormat="1" ht="38.25" x14ac:dyDescent="0.2">
      <c r="B11" s="81"/>
      <c r="C11" s="30" t="s">
        <v>5</v>
      </c>
      <c r="D11" s="31">
        <v>1211162</v>
      </c>
      <c r="E11" s="32"/>
    </row>
    <row r="12" spans="2:5" s="1" customFormat="1" ht="13.5" thickBot="1" x14ac:dyDescent="0.25">
      <c r="B12" s="82">
        <v>3</v>
      </c>
      <c r="C12" s="34" t="s">
        <v>73</v>
      </c>
      <c r="D12" s="35">
        <v>3955704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22302749</v>
      </c>
      <c r="E13" s="40"/>
    </row>
    <row r="14" spans="2:5" s="1" customFormat="1" ht="13.5" thickBot="1" x14ac:dyDescent="0.25">
      <c r="B14" s="12"/>
      <c r="C14" s="41" t="s">
        <v>70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37775816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168000</v>
      </c>
      <c r="E21" s="51"/>
      <c r="F21" s="1"/>
    </row>
    <row r="22" spans="2:6" x14ac:dyDescent="0.2">
      <c r="B22" s="85">
        <v>6</v>
      </c>
      <c r="C22" s="49" t="s">
        <v>60</v>
      </c>
      <c r="D22" s="56">
        <v>18271000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22701600</v>
      </c>
      <c r="E23" s="21"/>
      <c r="F23" s="1"/>
    </row>
    <row r="24" spans="2:6" ht="13.5" thickBot="1" x14ac:dyDescent="0.25">
      <c r="B24" s="86">
        <v>8</v>
      </c>
      <c r="C24" s="59" t="s">
        <v>62</v>
      </c>
      <c r="D24" s="60">
        <v>29615953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149232369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920493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8704309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35000</v>
      </c>
      <c r="E34" s="51"/>
      <c r="F34" s="1"/>
    </row>
    <row r="35" spans="2:6" ht="13.5" thickBot="1" x14ac:dyDescent="0.25">
      <c r="B35" s="88">
        <v>8</v>
      </c>
      <c r="C35" s="71" t="s">
        <v>74</v>
      </c>
      <c r="D35" s="72">
        <v>3047839</v>
      </c>
      <c r="E35" s="51"/>
      <c r="F35" s="1"/>
    </row>
    <row r="36" spans="2:6" ht="13.5" thickBot="1" x14ac:dyDescent="0.25">
      <c r="B36" s="61" t="s">
        <v>17</v>
      </c>
      <c r="C36" s="62" t="s">
        <v>18</v>
      </c>
      <c r="D36" s="73">
        <f>SUM(D28:D35)</f>
        <v>12707641</v>
      </c>
      <c r="E36" s="40"/>
      <c r="F36" s="1"/>
    </row>
    <row r="37" spans="2:6" x14ac:dyDescent="0.2">
      <c r="B37" s="16"/>
      <c r="C37" s="74" t="s">
        <v>19</v>
      </c>
      <c r="D37" s="75">
        <v>161940010</v>
      </c>
      <c r="E37" s="21"/>
      <c r="F37" s="1"/>
    </row>
    <row r="38" spans="2:6" ht="13.5" thickBot="1" x14ac:dyDescent="0.25">
      <c r="B38" s="83"/>
      <c r="C38" s="68" t="s">
        <v>71</v>
      </c>
      <c r="D38" s="76">
        <v>160559056.30000001</v>
      </c>
      <c r="E38" s="21"/>
      <c r="F38" s="1"/>
    </row>
    <row r="39" spans="2:6" ht="13.5" thickBot="1" x14ac:dyDescent="0.25">
      <c r="B39" s="89"/>
      <c r="C39" s="78" t="s">
        <v>72</v>
      </c>
      <c r="D39" s="73">
        <f>D38-D37</f>
        <v>-1380953.6999999881</v>
      </c>
      <c r="E39" s="21"/>
      <c r="F39" s="1"/>
    </row>
    <row r="40" spans="2:6" x14ac:dyDescent="0.2">
      <c r="E40" s="21"/>
      <c r="F40" s="1"/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topLeftCell="A13" workbookViewId="0">
      <selection activeCell="F17" sqref="F1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7" t="s">
        <v>75</v>
      </c>
      <c r="C2" s="98"/>
      <c r="D2" s="99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94"/>
    </row>
    <row r="5" spans="2:5" s="1" customFormat="1" ht="13.5" thickBot="1" x14ac:dyDescent="0.25">
      <c r="B5" s="9"/>
      <c r="C5" s="10"/>
      <c r="D5" s="11"/>
      <c r="E5" s="94"/>
    </row>
    <row r="6" spans="2:5" s="1" customFormat="1" ht="13.5" thickBot="1" x14ac:dyDescent="0.25">
      <c r="B6" s="12"/>
      <c r="C6" s="13" t="s">
        <v>76</v>
      </c>
      <c r="D6" s="14"/>
      <c r="E6" s="94"/>
    </row>
    <row r="7" spans="2:5" s="1" customFormat="1" x14ac:dyDescent="0.2">
      <c r="B7" s="15"/>
      <c r="C7" s="16"/>
      <c r="D7" s="17"/>
      <c r="E7" s="94"/>
    </row>
    <row r="8" spans="2:5" s="1" customFormat="1" x14ac:dyDescent="0.2">
      <c r="B8" s="79">
        <v>1</v>
      </c>
      <c r="C8" s="19" t="s">
        <v>3</v>
      </c>
      <c r="D8" s="20">
        <v>13233000</v>
      </c>
      <c r="E8" s="95"/>
    </row>
    <row r="9" spans="2:5" s="1" customFormat="1" ht="25.5" x14ac:dyDescent="0.2">
      <c r="B9" s="79">
        <v>2</v>
      </c>
      <c r="C9" s="22" t="s">
        <v>22</v>
      </c>
      <c r="D9" s="23">
        <v>8287613</v>
      </c>
      <c r="E9" s="36"/>
    </row>
    <row r="10" spans="2:5" s="1" customFormat="1" ht="25.5" x14ac:dyDescent="0.2">
      <c r="B10" s="80"/>
      <c r="C10" s="26" t="s">
        <v>4</v>
      </c>
      <c r="D10" s="27">
        <v>7076451</v>
      </c>
      <c r="E10" s="32"/>
    </row>
    <row r="11" spans="2:5" s="1" customFormat="1" ht="38.25" x14ac:dyDescent="0.2">
      <c r="B11" s="81"/>
      <c r="C11" s="30" t="s">
        <v>5</v>
      </c>
      <c r="D11" s="31">
        <v>2894230</v>
      </c>
      <c r="E11" s="32"/>
    </row>
    <row r="12" spans="2:5" s="1" customFormat="1" ht="26.25" thickBot="1" x14ac:dyDescent="0.25">
      <c r="B12" s="82">
        <v>3</v>
      </c>
      <c r="C12" s="34" t="s">
        <v>77</v>
      </c>
      <c r="D12" s="35">
        <v>4855704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26376317</v>
      </c>
      <c r="E13" s="96"/>
    </row>
    <row r="14" spans="2:5" s="1" customFormat="1" ht="13.5" thickBot="1" x14ac:dyDescent="0.25">
      <c r="B14" s="12"/>
      <c r="C14" s="41" t="s">
        <v>78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40626316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168000</v>
      </c>
      <c r="E21" s="51"/>
      <c r="F21" s="1"/>
    </row>
    <row r="22" spans="2:6" x14ac:dyDescent="0.2">
      <c r="B22" s="85">
        <v>6</v>
      </c>
      <c r="C22" s="49" t="s">
        <v>60</v>
      </c>
      <c r="D22" s="56">
        <v>18271000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21021600</v>
      </c>
      <c r="E23" s="21"/>
      <c r="F23" s="1"/>
    </row>
    <row r="24" spans="2:6" ht="13.5" thickBot="1" x14ac:dyDescent="0.25">
      <c r="B24" s="86">
        <v>8</v>
      </c>
      <c r="C24" s="49" t="s">
        <v>62</v>
      </c>
      <c r="D24" s="93">
        <v>26954953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147741869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2324479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6065505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10000</v>
      </c>
      <c r="E34" s="51"/>
      <c r="F34" s="1"/>
    </row>
    <row r="35" spans="2:6" x14ac:dyDescent="0.2">
      <c r="B35" s="87">
        <v>8</v>
      </c>
      <c r="C35" s="91" t="s">
        <v>82</v>
      </c>
      <c r="D35" s="92">
        <v>1259000</v>
      </c>
      <c r="E35" s="51"/>
      <c r="F35" s="1"/>
    </row>
    <row r="36" spans="2:6" ht="13.5" thickBot="1" x14ac:dyDescent="0.25">
      <c r="B36" s="88">
        <v>9</v>
      </c>
      <c r="C36" s="71" t="s">
        <v>79</v>
      </c>
      <c r="D36" s="72">
        <v>2147839</v>
      </c>
      <c r="E36" s="51"/>
      <c r="F36" s="1"/>
    </row>
    <row r="37" spans="2:6" ht="13.5" thickBot="1" x14ac:dyDescent="0.25">
      <c r="B37" s="61" t="s">
        <v>17</v>
      </c>
      <c r="C37" s="62" t="s">
        <v>18</v>
      </c>
      <c r="D37" s="73">
        <f>SUM(D28:D36)</f>
        <v>11806823</v>
      </c>
      <c r="E37" s="40"/>
      <c r="F37" s="1"/>
    </row>
    <row r="38" spans="2:6" x14ac:dyDescent="0.2">
      <c r="B38" s="16"/>
      <c r="C38" s="74" t="s">
        <v>19</v>
      </c>
      <c r="D38" s="75">
        <v>159548692</v>
      </c>
      <c r="E38" s="21"/>
      <c r="F38" s="1"/>
    </row>
    <row r="39" spans="2:6" ht="13.5" thickBot="1" x14ac:dyDescent="0.25">
      <c r="B39" s="83"/>
      <c r="C39" s="68" t="s">
        <v>80</v>
      </c>
      <c r="D39" s="76">
        <v>167060161</v>
      </c>
      <c r="E39" s="21"/>
      <c r="F39" s="1"/>
    </row>
    <row r="40" spans="2:6" ht="13.5" thickBot="1" x14ac:dyDescent="0.25">
      <c r="B40" s="89"/>
      <c r="C40" s="78" t="s">
        <v>81</v>
      </c>
      <c r="D40" s="73">
        <f>D39-D38</f>
        <v>7511469</v>
      </c>
      <c r="E40" s="21"/>
      <c r="F40" s="1"/>
    </row>
    <row r="41" spans="2:6" x14ac:dyDescent="0.2">
      <c r="E41" s="21"/>
      <c r="F41" s="1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topLeftCell="A10" workbookViewId="0">
      <selection activeCell="K37" sqref="K3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7" t="s">
        <v>83</v>
      </c>
      <c r="C2" s="98"/>
      <c r="D2" s="99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94"/>
    </row>
    <row r="5" spans="2:5" s="1" customFormat="1" ht="13.5" thickBot="1" x14ac:dyDescent="0.25">
      <c r="B5" s="9"/>
      <c r="C5" s="10"/>
      <c r="D5" s="11"/>
      <c r="E5" s="94"/>
    </row>
    <row r="6" spans="2:5" s="1" customFormat="1" ht="13.5" thickBot="1" x14ac:dyDescent="0.25">
      <c r="B6" s="12"/>
      <c r="C6" s="13" t="s">
        <v>84</v>
      </c>
      <c r="D6" s="14"/>
      <c r="E6" s="94"/>
    </row>
    <row r="7" spans="2:5" s="1" customFormat="1" x14ac:dyDescent="0.2">
      <c r="B7" s="15"/>
      <c r="C7" s="16"/>
      <c r="D7" s="17"/>
      <c r="E7" s="94"/>
    </row>
    <row r="8" spans="2:5" s="1" customFormat="1" x14ac:dyDescent="0.2">
      <c r="B8" s="79">
        <v>1</v>
      </c>
      <c r="C8" s="19" t="s">
        <v>3</v>
      </c>
      <c r="D8" s="20">
        <v>16255800</v>
      </c>
      <c r="E8" s="95"/>
    </row>
    <row r="9" spans="2:5" s="1" customFormat="1" ht="25.5" x14ac:dyDescent="0.2">
      <c r="B9" s="79">
        <v>2</v>
      </c>
      <c r="C9" s="22" t="s">
        <v>22</v>
      </c>
      <c r="D9" s="23">
        <v>10185154.66</v>
      </c>
      <c r="E9" s="36"/>
    </row>
    <row r="10" spans="2:5" s="1" customFormat="1" ht="25.5" x14ac:dyDescent="0.2">
      <c r="B10" s="80"/>
      <c r="C10" s="26" t="s">
        <v>4</v>
      </c>
      <c r="D10" s="27">
        <v>8480437</v>
      </c>
      <c r="E10" s="32"/>
    </row>
    <row r="11" spans="2:5" s="1" customFormat="1" ht="38.25" x14ac:dyDescent="0.2">
      <c r="B11" s="81"/>
      <c r="C11" s="30" t="s">
        <v>5</v>
      </c>
      <c r="D11" s="31">
        <v>1704717.66</v>
      </c>
      <c r="E11" s="32"/>
    </row>
    <row r="12" spans="2:5" s="1" customFormat="1" ht="26.25" thickBot="1" x14ac:dyDescent="0.25">
      <c r="B12" s="82">
        <v>3</v>
      </c>
      <c r="C12" s="34" t="s">
        <v>77</v>
      </c>
      <c r="D12" s="35">
        <v>5155704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31596658.66</v>
      </c>
      <c r="E13" s="96"/>
    </row>
    <row r="14" spans="2:5" s="1" customFormat="1" ht="13.5" thickBot="1" x14ac:dyDescent="0.25">
      <c r="B14" s="12"/>
      <c r="C14" s="41" t="s">
        <v>85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40200516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123000</v>
      </c>
      <c r="E21" s="51"/>
      <c r="F21" s="1"/>
    </row>
    <row r="22" spans="2:6" x14ac:dyDescent="0.2">
      <c r="B22" s="85">
        <v>6</v>
      </c>
      <c r="C22" s="49" t="s">
        <v>60</v>
      </c>
      <c r="D22" s="56">
        <v>17471000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20081600</v>
      </c>
      <c r="E23" s="21"/>
      <c r="F23" s="1"/>
    </row>
    <row r="24" spans="2:6" ht="13.5" thickBot="1" x14ac:dyDescent="0.25">
      <c r="B24" s="86">
        <v>8</v>
      </c>
      <c r="C24" s="49" t="s">
        <v>62</v>
      </c>
      <c r="D24" s="93">
        <v>26104953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144681069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746652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6752414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10000</v>
      </c>
      <c r="E34" s="51"/>
      <c r="F34" s="1"/>
    </row>
    <row r="35" spans="2:6" x14ac:dyDescent="0.2">
      <c r="B35" s="87">
        <v>8</v>
      </c>
      <c r="C35" s="67" t="s">
        <v>82</v>
      </c>
      <c r="D35" s="69">
        <v>1209000</v>
      </c>
      <c r="E35" s="51"/>
      <c r="F35" s="1"/>
    </row>
    <row r="36" spans="2:6" ht="13.5" thickBot="1" x14ac:dyDescent="0.25">
      <c r="B36" s="88">
        <v>9</v>
      </c>
      <c r="C36" s="71" t="s">
        <v>79</v>
      </c>
      <c r="D36" s="72">
        <v>1847839</v>
      </c>
      <c r="E36" s="51"/>
      <c r="F36" s="1"/>
    </row>
    <row r="37" spans="2:6" ht="13.5" thickBot="1" x14ac:dyDescent="0.25">
      <c r="B37" s="61" t="s">
        <v>17</v>
      </c>
      <c r="C37" s="62" t="s">
        <v>18</v>
      </c>
      <c r="D37" s="73">
        <f>SUM(D28:D36)</f>
        <v>10565905</v>
      </c>
      <c r="E37" s="40"/>
      <c r="F37" s="1"/>
    </row>
    <row r="38" spans="2:6" x14ac:dyDescent="0.2">
      <c r="B38" s="16"/>
      <c r="C38" s="74" t="s">
        <v>19</v>
      </c>
      <c r="D38" s="75">
        <f>D26+D37</f>
        <v>155246974</v>
      </c>
      <c r="E38" s="21"/>
      <c r="F38" s="1"/>
    </row>
    <row r="39" spans="2:6" ht="13.5" thickBot="1" x14ac:dyDescent="0.25">
      <c r="B39" s="83"/>
      <c r="C39" s="68" t="s">
        <v>86</v>
      </c>
      <c r="D39" s="76">
        <v>167023004.43000001</v>
      </c>
      <c r="E39" s="21"/>
      <c r="F39" s="1"/>
    </row>
    <row r="40" spans="2:6" ht="13.5" thickBot="1" x14ac:dyDescent="0.25">
      <c r="B40" s="89"/>
      <c r="C40" s="78" t="s">
        <v>87</v>
      </c>
      <c r="D40" s="73">
        <f>D39-D38</f>
        <v>11776030.430000007</v>
      </c>
      <c r="E40" s="21"/>
      <c r="F40" s="1"/>
    </row>
    <row r="41" spans="2:6" x14ac:dyDescent="0.2">
      <c r="E41" s="21"/>
      <c r="F41" s="1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tabSelected="1" topLeftCell="A10" workbookViewId="0">
      <selection activeCell="I28" sqref="I28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33.28515625" style="4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7" t="s">
        <v>88</v>
      </c>
      <c r="C2" s="98"/>
      <c r="D2" s="99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94"/>
    </row>
    <row r="5" spans="2:5" s="1" customFormat="1" ht="13.5" thickBot="1" x14ac:dyDescent="0.25">
      <c r="B5" s="9"/>
      <c r="C5" s="10"/>
      <c r="D5" s="11"/>
      <c r="E5" s="94"/>
    </row>
    <row r="6" spans="2:5" s="1" customFormat="1" ht="13.5" thickBot="1" x14ac:dyDescent="0.25">
      <c r="B6" s="12"/>
      <c r="C6" s="13" t="s">
        <v>89</v>
      </c>
      <c r="D6" s="14"/>
      <c r="E6" s="94"/>
    </row>
    <row r="7" spans="2:5" s="1" customFormat="1" x14ac:dyDescent="0.2">
      <c r="B7" s="15"/>
      <c r="C7" s="16"/>
      <c r="D7" s="17"/>
      <c r="E7" s="94"/>
    </row>
    <row r="8" spans="2:5" s="1" customFormat="1" x14ac:dyDescent="0.2">
      <c r="B8" s="79">
        <v>1</v>
      </c>
      <c r="C8" s="19" t="s">
        <v>3</v>
      </c>
      <c r="D8" s="20">
        <v>19260950</v>
      </c>
      <c r="E8" s="95"/>
    </row>
    <row r="9" spans="2:5" s="1" customFormat="1" ht="25.5" x14ac:dyDescent="0.2">
      <c r="B9" s="79">
        <v>2</v>
      </c>
      <c r="C9" s="22" t="s">
        <v>22</v>
      </c>
      <c r="D9" s="23">
        <v>11149497</v>
      </c>
      <c r="E9" s="36"/>
    </row>
    <row r="10" spans="2:5" s="1" customFormat="1" ht="25.5" x14ac:dyDescent="0.2">
      <c r="B10" s="80"/>
      <c r="C10" s="26" t="s">
        <v>4</v>
      </c>
      <c r="D10" s="27">
        <v>9186472</v>
      </c>
      <c r="E10" s="32"/>
    </row>
    <row r="11" spans="2:5" s="1" customFormat="1" ht="38.25" x14ac:dyDescent="0.2">
      <c r="B11" s="81"/>
      <c r="C11" s="30" t="s">
        <v>5</v>
      </c>
      <c r="D11" s="31">
        <v>1963025</v>
      </c>
      <c r="E11" s="32"/>
    </row>
    <row r="12" spans="2:5" s="1" customFormat="1" ht="26.25" thickBot="1" x14ac:dyDescent="0.25">
      <c r="B12" s="82">
        <v>3</v>
      </c>
      <c r="C12" s="34" t="s">
        <v>94</v>
      </c>
      <c r="D12" s="35">
        <v>6065704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36476151</v>
      </c>
      <c r="E13" s="96"/>
    </row>
    <row r="14" spans="2:5" s="1" customFormat="1" ht="13.5" thickBot="1" x14ac:dyDescent="0.25">
      <c r="B14" s="12"/>
      <c r="C14" s="41" t="s">
        <v>90</v>
      </c>
      <c r="D14" s="42"/>
      <c r="E14" s="21"/>
    </row>
    <row r="15" spans="2:5" s="1" customFormat="1" x14ac:dyDescent="0.2">
      <c r="B15" s="15"/>
      <c r="C15" s="43"/>
      <c r="D15" s="101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58">
        <v>44465366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123000</v>
      </c>
      <c r="E21" s="51"/>
      <c r="F21" s="1"/>
    </row>
    <row r="22" spans="2:6" x14ac:dyDescent="0.2">
      <c r="B22" s="85">
        <v>6</v>
      </c>
      <c r="C22" s="49" t="s">
        <v>60</v>
      </c>
      <c r="D22" s="56">
        <v>15281000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17781600</v>
      </c>
      <c r="E23" s="21"/>
      <c r="F23" s="1"/>
    </row>
    <row r="24" spans="2:6" ht="13.5" thickBot="1" x14ac:dyDescent="0.25">
      <c r="B24" s="86">
        <v>8</v>
      </c>
      <c r="C24" s="49" t="s">
        <v>62</v>
      </c>
      <c r="D24" s="93">
        <v>23324953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141675919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2580663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5880138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0</v>
      </c>
      <c r="E34" s="100"/>
      <c r="F34" s="1"/>
    </row>
    <row r="35" spans="2:6" x14ac:dyDescent="0.2">
      <c r="B35" s="87">
        <v>8</v>
      </c>
      <c r="C35" s="67" t="s">
        <v>82</v>
      </c>
      <c r="D35" s="69">
        <v>340000</v>
      </c>
      <c r="E35" s="51"/>
      <c r="F35" s="1"/>
    </row>
    <row r="36" spans="2:6" ht="13.5" thickBot="1" x14ac:dyDescent="0.25">
      <c r="B36" s="88">
        <v>9</v>
      </c>
      <c r="C36" s="71" t="s">
        <v>93</v>
      </c>
      <c r="D36" s="72">
        <v>3089149</v>
      </c>
      <c r="E36" s="51"/>
      <c r="F36" s="1"/>
    </row>
    <row r="37" spans="2:6" ht="13.5" thickBot="1" x14ac:dyDescent="0.25">
      <c r="B37" s="61" t="s">
        <v>17</v>
      </c>
      <c r="C37" s="62" t="s">
        <v>18</v>
      </c>
      <c r="D37" s="73">
        <v>11889950</v>
      </c>
      <c r="E37" s="40"/>
      <c r="F37" s="1"/>
    </row>
    <row r="38" spans="2:6" x14ac:dyDescent="0.2">
      <c r="B38" s="16"/>
      <c r="C38" s="74" t="s">
        <v>19</v>
      </c>
      <c r="D38" s="75">
        <v>153565869</v>
      </c>
      <c r="E38" s="21"/>
      <c r="F38" s="1"/>
    </row>
    <row r="39" spans="2:6" ht="13.5" thickBot="1" x14ac:dyDescent="0.25">
      <c r="B39" s="83"/>
      <c r="C39" s="68" t="s">
        <v>91</v>
      </c>
      <c r="D39" s="76">
        <v>165875852.44</v>
      </c>
      <c r="E39" s="21"/>
      <c r="F39" s="1"/>
    </row>
    <row r="40" spans="2:6" ht="13.5" thickBot="1" x14ac:dyDescent="0.25">
      <c r="B40" s="89"/>
      <c r="C40" s="78" t="s">
        <v>92</v>
      </c>
      <c r="D40" s="73">
        <f>D39-D38</f>
        <v>12309983.439999998</v>
      </c>
      <c r="E40" s="21"/>
      <c r="F40" s="1"/>
    </row>
    <row r="41" spans="2:6" x14ac:dyDescent="0.2">
      <c r="E41" s="21"/>
      <c r="F41" s="1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IAN 2024</vt:lpstr>
      <vt:lpstr>FEBR 2024</vt:lpstr>
      <vt:lpstr>MARTIE 2024</vt:lpstr>
      <vt:lpstr>APRILIE 2024</vt:lpstr>
      <vt:lpstr>MAI 2024</vt:lpstr>
      <vt:lpstr>IUNIE 2024</vt:lpstr>
      <vt:lpstr>IULIE 2024</vt:lpstr>
      <vt:lpstr>AUGUST 2024</vt:lpstr>
      <vt:lpstr>SEPTEMBRIE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2024-10-09T12:13:07Z</dcterms:modified>
</cp:coreProperties>
</file>