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7"/>
  </bookViews>
  <sheets>
    <sheet name="IAN 2024" sheetId="1" r:id="rId1"/>
    <sheet name="FEBR 2024" sheetId="2" r:id="rId2"/>
    <sheet name="MARTIE 2024" sheetId="3" r:id="rId3"/>
    <sheet name="APRILIE 2024" sheetId="4" r:id="rId4"/>
    <sheet name="MAI 2024" sheetId="5" r:id="rId5"/>
    <sheet name="IUNIE 2024" sheetId="6" r:id="rId6"/>
    <sheet name="IULIE 2024" sheetId="7" r:id="rId7"/>
    <sheet name="AUGUST 2024" sheetId="8" r:id="rId8"/>
  </sheets>
  <calcPr calcId="145621"/>
</workbook>
</file>

<file path=xl/calcChain.xml><?xml version="1.0" encoding="utf-8"?>
<calcChain xmlns="http://schemas.openxmlformats.org/spreadsheetml/2006/main">
  <c r="D40" i="7" l="1"/>
  <c r="D37" i="7"/>
  <c r="D26" i="7"/>
  <c r="D13" i="7"/>
  <c r="D37" i="8" l="1"/>
  <c r="D38" i="8" s="1"/>
  <c r="D40" i="8" s="1"/>
  <c r="D26" i="8"/>
  <c r="D13" i="8"/>
  <c r="D39" i="6" l="1"/>
  <c r="D36" i="6"/>
  <c r="D26" i="6"/>
  <c r="D13" i="6"/>
  <c r="D26" i="5" l="1"/>
  <c r="D26" i="4"/>
  <c r="D39" i="5" l="1"/>
  <c r="D36" i="5"/>
  <c r="D13" i="5"/>
  <c r="D36" i="4" l="1"/>
  <c r="D13" i="4"/>
  <c r="D39" i="4" l="1"/>
  <c r="D35" i="3"/>
  <c r="D25" i="3"/>
  <c r="D13" i="3"/>
  <c r="D36" i="3" l="1"/>
  <c r="D38" i="3" s="1"/>
  <c r="D35" i="2"/>
  <c r="D25" i="2"/>
  <c r="D13" i="2"/>
  <c r="D36" i="2" l="1"/>
  <c r="D38" i="2" s="1"/>
  <c r="D35" i="1"/>
  <c r="D25" i="1"/>
  <c r="D36" i="1" s="1"/>
  <c r="D38" i="1" s="1"/>
  <c r="D13" i="1"/>
</calcChain>
</file>

<file path=xl/sharedStrings.xml><?xml version="1.0" encoding="utf-8"?>
<sst xmlns="http://schemas.openxmlformats.org/spreadsheetml/2006/main" count="303" uniqueCount="88">
  <si>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</si>
  <si>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</si>
  <si>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</si>
  <si>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</si>
  <si>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</si>
  <si>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</si>
  <si>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</si>
  <si>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</si>
  <si>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</si>
  <si>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</si>
  <si>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</si>
  <si>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</si>
  <si>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</si>
  <si>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</si>
  <si>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</si>
  <si>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</si>
  <si>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</si>
  <si>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</si>
  <si>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</si>
  <si>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</si>
  <si>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</si>
  <si>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</si>
  <si>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</si>
  <si>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</si>
  <si>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</si>
  <si>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</si>
  <si>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</si>
  <si>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</si>
  <si>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</si>
  <si>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</si>
  <si>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</si>
  <si>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</si>
  <si>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</si>
  <si>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</si>
  <si>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</si>
  <si>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</si>
  <si>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</si>
  <si>
    <t>cota 10% (  din trim IV/2023  )</t>
  </si>
  <si>
    <t>B. ANGAJAMENTE LA 29 FEBRUARIE 2024</t>
  </si>
  <si>
    <t xml:space="preserve">                A. PLATI  IN PERIOADA 01 IAN. - 29 FEBRUARIE 2024</t>
  </si>
  <si>
    <t>SITUATIA PLATILOR SI   ANGAJAMENTELOR DIN FONDUL CINEMATOGRAFIC 
LA 29 FEBRUARIE 2024</t>
  </si>
  <si>
    <t>SOLD CONT 5088 LA 29 FEBRUARIE 2024</t>
  </si>
  <si>
    <t>FONDURI NEANGAJATE LA 29 FEBRUARIE 2024</t>
  </si>
  <si>
    <t>SITUATIA PLATILOR SI   ANGAJAMENTELOR DIN FONDUL CINEMATOGRAFIC 
LA 31 MARTIE 2024</t>
  </si>
  <si>
    <t xml:space="preserve">                A. PLATI  IN PERIOADA 01 IAN. - 31 MARTIE 2024</t>
  </si>
  <si>
    <t>B. ANGAJAMENTE LA 31 MARTIE 2024</t>
  </si>
  <si>
    <t>SOLD CONT 5088 LA 31 MARTIE 2024</t>
  </si>
  <si>
    <t>FONDURI NEANGAJATE LA 31 MARTIE 2024</t>
  </si>
  <si>
    <t>cota de 10% rest din trim IV 2023+trim I 2024 total</t>
  </si>
  <si>
    <t>SITUATIA PLATILOR SI   ANGAJAMENTELOR DIN FONDUL CINEMATOGRAFIC 
LA 30 APRILIE 2024</t>
  </si>
  <si>
    <t xml:space="preserve">                A. PLATI  IN PERIOADA 01 IAN. - 30 APRILIE 2024</t>
  </si>
  <si>
    <t>B. ANGAJAMENTE LA 30 APRILIE 2024</t>
  </si>
  <si>
    <t>SOLD CONT 5088 LA 30 APRILIE 2024</t>
  </si>
  <si>
    <t>FONDURI NEANGAJATE LA 30 APRILIE 2024</t>
  </si>
  <si>
    <t xml:space="preserve">cota de 10% trim I 2024 </t>
  </si>
  <si>
    <t>cota 10%  din trim IV/2023_finalizat si trim I/2024</t>
  </si>
  <si>
    <t>CREDITE NECONTRACTATE SESIUNEA I-a 2019</t>
  </si>
  <si>
    <t>CREDITE NECONTRACTATE SESIUNEA a II-a 2019</t>
  </si>
  <si>
    <t>CREDITE NECONTRACTATE SESIUNEA I-a 2021</t>
  </si>
  <si>
    <t>CREDITE NECONTRACTATE SESIUNEA a II-a 2021</t>
  </si>
  <si>
    <t>CREDITE NECONTRACTATE SESIUNEA I-a 2022</t>
  </si>
  <si>
    <t>CREDITE NECONTRACTATE SESIUNEA I-a  2024</t>
  </si>
  <si>
    <t>CREDITE NECONTRACTATE SESIUNEA a II-a 2023</t>
  </si>
  <si>
    <t>SITUATIA PLATILOR SI   ANGAJAMENTELOR DIN FONDUL CINEMATOGRAFIC 
LA 31 MAI 2024</t>
  </si>
  <si>
    <t xml:space="preserve">                A. PLATI  IN PERIOADA 01 IAN. - 31 MAI 2024</t>
  </si>
  <si>
    <t>B. ANGAJAMENTE LA 31 MAI 2024</t>
  </si>
  <si>
    <t>SOLD CONT 5088 LA 31 MAI 2024</t>
  </si>
  <si>
    <t>FONDURI NEANGAJATE LA 31 MAI 2024</t>
  </si>
  <si>
    <t>SITUATIA PLATILOR SI   ANGAJAMENTELOR DIN FONDUL CINEMATOGRAFIC 
LA 30 IUNIE 2024</t>
  </si>
  <si>
    <t xml:space="preserve">                A. PLATI  IN PERIOADA 01 IAN. - 30 IUNIE 2024</t>
  </si>
  <si>
    <t>B. ANGAJAMENTE LA 30 IUNIE 2024</t>
  </si>
  <si>
    <t>SOLD CONT 5088 LA 30 IUNIE 2024</t>
  </si>
  <si>
    <t>FONDURI NEANGAJATE LA 30 IUNIE 2024</t>
  </si>
  <si>
    <t>cota 10%  din trim IV / 2023_finalizat si trim I / 2024</t>
  </si>
  <si>
    <t>cota de 10%  rest din trim I / 2024 + trim II / 2024</t>
  </si>
  <si>
    <t>SITUATIA PLATILOR SI   ANGAJAMENTELOR DIN FONDUL CINEMATOGRAFIC 
LA 31 IULIE 2024</t>
  </si>
  <si>
    <t xml:space="preserve">                A. PLATI  IN PERIOADA 01 IAN. - 31 IULIE 2024</t>
  </si>
  <si>
    <t>cota 10%  din trim IV / 2023_finalizat si trim I / 2024 finalizat si trim II 2024 partial</t>
  </si>
  <si>
    <t>B. ANGAJAMENTE LA 31 IUlIE 2024</t>
  </si>
  <si>
    <t>cota de 10%  rest din  trim II / 2024</t>
  </si>
  <si>
    <t>SOLD CONT 5088 LA 31 IULIE 2024</t>
  </si>
  <si>
    <t>FONDURI NEANGAJATE LA 31 IULIE 2024</t>
  </si>
  <si>
    <t>SPRIJIN  FINANCIAR NERAMBURSABIL SESIUNEA I-a 2024</t>
  </si>
  <si>
    <t>SITUATIA PLATILOR SI   ANGAJAMENTELOR DIN FONDUL CINEMATOGRAFIC 
LA 31 AUGUST 2024</t>
  </si>
  <si>
    <t xml:space="preserve">                A. PLATI  IN PERIOADA 01 IAN. - 31 AUGUST 2024</t>
  </si>
  <si>
    <t>B. ANGAJAMENTE LA 31 AUGUST 2024</t>
  </si>
  <si>
    <t>SOLD CONT 5088 LA 31 AUGUST 2024</t>
  </si>
  <si>
    <t>FONDURI NEANGAJATE LA 31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</si>
</sst>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1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6" fillId="3" borderId="11" xfId="1" applyFont="1" applyFill="1" applyBorder="1" applyAlignment="1">
      <alignment wrapText="1"/>
    </xf>
    <xf numFmtId="4" fontId="6" fillId="3" borderId="12" xfId="1" applyNumberFormat="1" applyFont="1" applyFill="1" applyBorder="1"/>
    <xf numFmtId="4" fontId="7" fillId="2" borderId="15" xfId="0" applyNumberFormat="1" applyFont="1" applyFill="1" applyBorder="1"/>
    <xf numFmtId="4" fontId="5" fillId="2" borderId="0" xfId="0" applyNumberFormat="1" applyFont="1" applyFill="1"/>
    <xf numFmtId="4" fontId="5" fillId="2" borderId="0" xfId="0" applyNumberFormat="1" applyFont="1" applyFill="1" applyBorder="1"/>
    <xf numFmtId="4" fontId="10" fillId="2" borderId="0" xfId="0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D47" sqref="D4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30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I33" sqref="I33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40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3033500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3451725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504806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1100000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7585225</v>
      </c>
      <c r="E13" s="40"/>
    </row>
    <row r="14" spans="2:5" s="1" customFormat="1" ht="13.5" thickBot="1" x14ac:dyDescent="0.25">
      <c r="B14" s="12"/>
      <c r="C14" s="41" t="s">
        <v>38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30008189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27011600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117675416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1079969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7438801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85000</v>
      </c>
      <c r="E33" s="51"/>
      <c r="F33" s="1"/>
    </row>
    <row r="34" spans="2:6" ht="13.5" thickBot="1" x14ac:dyDescent="0.25">
      <c r="B34" s="88">
        <v>8</v>
      </c>
      <c r="C34" s="71" t="s">
        <v>35</v>
      </c>
      <c r="D34" s="72">
        <v>1055704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9659474</v>
      </c>
      <c r="E35" s="40"/>
      <c r="F35" s="1"/>
    </row>
    <row r="36" spans="2:6" x14ac:dyDescent="0.2">
      <c r="B36" s="16"/>
      <c r="C36" s="74" t="s">
        <v>19</v>
      </c>
      <c r="D36" s="75">
        <f>D25+D35</f>
        <v>127334890</v>
      </c>
      <c r="E36" s="21"/>
      <c r="F36" s="1"/>
    </row>
    <row r="37" spans="2:6" ht="13.5" thickBot="1" x14ac:dyDescent="0.25">
      <c r="B37" s="83"/>
      <c r="C37" s="68" t="s">
        <v>41</v>
      </c>
      <c r="D37" s="76">
        <v>144462474.21000001</v>
      </c>
      <c r="E37" s="21"/>
      <c r="F37" s="1"/>
    </row>
    <row r="38" spans="2:6" ht="13.5" thickBot="1" x14ac:dyDescent="0.25">
      <c r="B38" s="89"/>
      <c r="C38" s="78" t="s">
        <v>42</v>
      </c>
      <c r="D38" s="73">
        <f>D37-D36</f>
        <v>17127584.210000008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7" workbookViewId="0">
      <selection activeCell="F37" sqref="F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43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44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4332000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3653205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706286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1461000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9446205</v>
      </c>
      <c r="E13" s="40"/>
    </row>
    <row r="14" spans="2:5" s="1" customFormat="1" ht="13.5" thickBot="1" x14ac:dyDescent="0.25">
      <c r="B14" s="12"/>
      <c r="C14" s="41" t="s">
        <v>45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35346689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18786000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116376916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1101755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7752763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35000</v>
      </c>
      <c r="E33" s="51"/>
      <c r="F33" s="1"/>
    </row>
    <row r="34" spans="2:6" ht="13.5" thickBot="1" x14ac:dyDescent="0.25">
      <c r="B34" s="88">
        <v>8</v>
      </c>
      <c r="C34" s="71" t="s">
        <v>48</v>
      </c>
      <c r="D34" s="72">
        <v>3354578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12244096</v>
      </c>
      <c r="E35" s="40"/>
      <c r="F35" s="1"/>
    </row>
    <row r="36" spans="2:6" x14ac:dyDescent="0.2">
      <c r="B36" s="16"/>
      <c r="C36" s="74" t="s">
        <v>19</v>
      </c>
      <c r="D36" s="75">
        <f>D25+D35</f>
        <v>128621012</v>
      </c>
      <c r="E36" s="21"/>
      <c r="F36" s="1"/>
    </row>
    <row r="37" spans="2:6" ht="13.5" thickBot="1" x14ac:dyDescent="0.25">
      <c r="B37" s="83"/>
      <c r="C37" s="68" t="s">
        <v>46</v>
      </c>
      <c r="D37" s="76">
        <v>153355498</v>
      </c>
      <c r="E37" s="21"/>
      <c r="F37" s="1"/>
    </row>
    <row r="38" spans="2:6" ht="13.5" thickBot="1" x14ac:dyDescent="0.25">
      <c r="B38" s="89"/>
      <c r="C38" s="78" t="s">
        <v>47</v>
      </c>
      <c r="D38" s="73">
        <f>D37-D36</f>
        <v>24734486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7" workbookViewId="0">
      <selection activeCell="F40" sqref="F40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49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50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7913000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3956941</v>
      </c>
      <c r="E9" s="24"/>
    </row>
    <row r="10" spans="2:5" s="1" customFormat="1" ht="25.5" x14ac:dyDescent="0.2">
      <c r="B10" s="80"/>
      <c r="C10" s="26" t="s">
        <v>4</v>
      </c>
      <c r="D10" s="27">
        <v>3120305</v>
      </c>
      <c r="E10" s="28"/>
    </row>
    <row r="11" spans="2:5" s="1" customFormat="1" ht="38.25" x14ac:dyDescent="0.2">
      <c r="B11" s="81"/>
      <c r="C11" s="30" t="s">
        <v>5</v>
      </c>
      <c r="D11" s="31">
        <v>836636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2155704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14025645</v>
      </c>
      <c r="E13" s="40"/>
    </row>
    <row r="14" spans="2:5" s="1" customFormat="1" ht="13.5" thickBot="1" x14ac:dyDescent="0.25">
      <c r="B14" s="12"/>
      <c r="C14" s="41" t="s">
        <v>51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32105689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18446000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30000000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152795916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2739574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6287679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2659874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11722127</v>
      </c>
      <c r="E36" s="40"/>
      <c r="F36" s="1"/>
    </row>
    <row r="37" spans="2:6" x14ac:dyDescent="0.2">
      <c r="B37" s="16"/>
      <c r="C37" s="74" t="s">
        <v>19</v>
      </c>
      <c r="D37" s="75">
        <v>164518043</v>
      </c>
      <c r="E37" s="21"/>
      <c r="F37" s="1"/>
    </row>
    <row r="38" spans="2:6" ht="13.5" thickBot="1" x14ac:dyDescent="0.25">
      <c r="B38" s="83"/>
      <c r="C38" s="68" t="s">
        <v>52</v>
      </c>
      <c r="D38" s="76">
        <v>159240758</v>
      </c>
      <c r="E38" s="21"/>
      <c r="F38" s="1"/>
    </row>
    <row r="39" spans="2:6" ht="13.5" thickBot="1" x14ac:dyDescent="0.25">
      <c r="B39" s="89"/>
      <c r="C39" s="78" t="s">
        <v>53</v>
      </c>
      <c r="D39" s="73">
        <f>D38-D37</f>
        <v>-5277285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10" workbookViewId="0">
      <selection activeCell="G42" sqref="G42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63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8260500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5977807</v>
      </c>
      <c r="E9" s="24"/>
    </row>
    <row r="10" spans="2:5" s="1" customFormat="1" ht="25.5" x14ac:dyDescent="0.2">
      <c r="B10" s="80"/>
      <c r="C10" s="26" t="s">
        <v>4</v>
      </c>
      <c r="D10" s="27">
        <v>5026195</v>
      </c>
      <c r="E10" s="28"/>
    </row>
    <row r="11" spans="2:5" s="1" customFormat="1" ht="38.25" x14ac:dyDescent="0.2">
      <c r="B11" s="81"/>
      <c r="C11" s="30" t="s">
        <v>5</v>
      </c>
      <c r="D11" s="31">
        <v>951612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2755704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16994011</v>
      </c>
      <c r="E13" s="40"/>
    </row>
    <row r="14" spans="2:5" s="1" customFormat="1" ht="13.5" thickBot="1" x14ac:dyDescent="0.25">
      <c r="B14" s="12"/>
      <c r="C14" s="41" t="s">
        <v>65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31933189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152064369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1170043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7415534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2059874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10680451</v>
      </c>
      <c r="E36" s="40"/>
      <c r="F36" s="1"/>
    </row>
    <row r="37" spans="2:6" x14ac:dyDescent="0.2">
      <c r="B37" s="16"/>
      <c r="C37" s="74" t="s">
        <v>19</v>
      </c>
      <c r="D37" s="75">
        <v>162744820</v>
      </c>
      <c r="E37" s="21"/>
      <c r="F37" s="1"/>
    </row>
    <row r="38" spans="2:6" ht="13.5" thickBot="1" x14ac:dyDescent="0.25">
      <c r="B38" s="83"/>
      <c r="C38" s="68" t="s">
        <v>66</v>
      </c>
      <c r="D38" s="76">
        <v>161940903</v>
      </c>
      <c r="E38" s="21"/>
      <c r="F38" s="1"/>
    </row>
    <row r="39" spans="2:6" ht="13.5" thickBot="1" x14ac:dyDescent="0.25">
      <c r="B39" s="89"/>
      <c r="C39" s="78" t="s">
        <v>67</v>
      </c>
      <c r="D39" s="73">
        <f>D38-D37</f>
        <v>-803917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7" workbookViewId="0">
      <selection activeCell="F36" sqref="F36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68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11742500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6604545</v>
      </c>
      <c r="E9" s="24"/>
    </row>
    <row r="10" spans="2:5" s="1" customFormat="1" ht="25.5" x14ac:dyDescent="0.2">
      <c r="B10" s="80"/>
      <c r="C10" s="26" t="s">
        <v>4</v>
      </c>
      <c r="D10" s="27">
        <v>5393383</v>
      </c>
      <c r="E10" s="28"/>
    </row>
    <row r="11" spans="2:5" s="1" customFormat="1" ht="38.25" x14ac:dyDescent="0.2">
      <c r="B11" s="81"/>
      <c r="C11" s="30" t="s">
        <v>5</v>
      </c>
      <c r="D11" s="31">
        <v>1211162</v>
      </c>
      <c r="E11" s="32"/>
    </row>
    <row r="12" spans="2:5" s="1" customFormat="1" ht="13.5" thickBot="1" x14ac:dyDescent="0.25">
      <c r="B12" s="82">
        <v>3</v>
      </c>
      <c r="C12" s="34" t="s">
        <v>73</v>
      </c>
      <c r="D12" s="35">
        <v>3955704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22302749</v>
      </c>
      <c r="E13" s="40"/>
    </row>
    <row r="14" spans="2:5" s="1" customFormat="1" ht="13.5" thickBot="1" x14ac:dyDescent="0.25">
      <c r="B14" s="12"/>
      <c r="C14" s="41" t="s">
        <v>70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37775816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168000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22701600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149232369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920493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8704309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74</v>
      </c>
      <c r="D35" s="72">
        <v>3047839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12707641</v>
      </c>
      <c r="E36" s="40"/>
      <c r="F36" s="1"/>
    </row>
    <row r="37" spans="2:6" x14ac:dyDescent="0.2">
      <c r="B37" s="16"/>
      <c r="C37" s="74" t="s">
        <v>19</v>
      </c>
      <c r="D37" s="75">
        <v>161940010</v>
      </c>
      <c r="E37" s="21"/>
      <c r="F37" s="1"/>
    </row>
    <row r="38" spans="2:6" ht="13.5" thickBot="1" x14ac:dyDescent="0.25">
      <c r="B38" s="83"/>
      <c r="C38" s="68" t="s">
        <v>71</v>
      </c>
      <c r="D38" s="76">
        <v>160559056.30000001</v>
      </c>
      <c r="E38" s="21"/>
      <c r="F38" s="1"/>
    </row>
    <row r="39" spans="2:6" ht="13.5" thickBot="1" x14ac:dyDescent="0.25">
      <c r="B39" s="89"/>
      <c r="C39" s="78" t="s">
        <v>72</v>
      </c>
      <c r="D39" s="73">
        <f>D38-D37</f>
        <v>-1380953.6999999881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opLeftCell="A7" workbookViewId="0">
      <selection activeCell="F17" sqref="F1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75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94"/>
    </row>
    <row r="5" spans="2:5" s="1" customFormat="1" ht="13.5" thickBot="1" x14ac:dyDescent="0.25">
      <c r="B5" s="9"/>
      <c r="C5" s="10"/>
      <c r="D5" s="11"/>
      <c r="E5" s="94"/>
    </row>
    <row r="6" spans="2:5" s="1" customFormat="1" ht="13.5" thickBot="1" x14ac:dyDescent="0.25">
      <c r="B6" s="12"/>
      <c r="C6" s="13" t="s">
        <v>76</v>
      </c>
      <c r="D6" s="14"/>
      <c r="E6" s="94"/>
    </row>
    <row r="7" spans="2:5" s="1" customFormat="1" x14ac:dyDescent="0.2">
      <c r="B7" s="15"/>
      <c r="C7" s="16"/>
      <c r="D7" s="17"/>
      <c r="E7" s="94"/>
    </row>
    <row r="8" spans="2:5" s="1" customFormat="1" x14ac:dyDescent="0.2">
      <c r="B8" s="79">
        <v>1</v>
      </c>
      <c r="C8" s="19" t="s">
        <v>3</v>
      </c>
      <c r="D8" s="20">
        <v>13233000</v>
      </c>
      <c r="E8" s="95"/>
    </row>
    <row r="9" spans="2:5" s="1" customFormat="1" ht="25.5" x14ac:dyDescent="0.2">
      <c r="B9" s="79">
        <v>2</v>
      </c>
      <c r="C9" s="22" t="s">
        <v>22</v>
      </c>
      <c r="D9" s="23">
        <v>8287613</v>
      </c>
      <c r="E9" s="36"/>
    </row>
    <row r="10" spans="2:5" s="1" customFormat="1" ht="25.5" x14ac:dyDescent="0.2">
      <c r="B10" s="80"/>
      <c r="C10" s="26" t="s">
        <v>4</v>
      </c>
      <c r="D10" s="27">
        <v>7076451</v>
      </c>
      <c r="E10" s="32"/>
    </row>
    <row r="11" spans="2:5" s="1" customFormat="1" ht="38.25" x14ac:dyDescent="0.2">
      <c r="B11" s="81"/>
      <c r="C11" s="30" t="s">
        <v>5</v>
      </c>
      <c r="D11" s="31">
        <v>2894230</v>
      </c>
      <c r="E11" s="32"/>
    </row>
    <row r="12" spans="2:5" s="1" customFormat="1" ht="26.25" thickBot="1" x14ac:dyDescent="0.25">
      <c r="B12" s="82">
        <v>3</v>
      </c>
      <c r="C12" s="34" t="s">
        <v>77</v>
      </c>
      <c r="D12" s="35">
        <v>4855704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26376317</v>
      </c>
      <c r="E13" s="96"/>
    </row>
    <row r="14" spans="2:5" s="1" customFormat="1" ht="13.5" thickBot="1" x14ac:dyDescent="0.25">
      <c r="B14" s="12"/>
      <c r="C14" s="41" t="s">
        <v>78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40626316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168000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21021600</v>
      </c>
      <c r="E23" s="21"/>
      <c r="F23" s="1"/>
    </row>
    <row r="24" spans="2:6" ht="13.5" thickBot="1" x14ac:dyDescent="0.25">
      <c r="B24" s="86">
        <v>8</v>
      </c>
      <c r="C24" s="49" t="s">
        <v>62</v>
      </c>
      <c r="D24" s="93">
        <v>26954953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147741869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2324479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6065505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10000</v>
      </c>
      <c r="E34" s="51"/>
      <c r="F34" s="1"/>
    </row>
    <row r="35" spans="2:6" x14ac:dyDescent="0.2">
      <c r="B35" s="87">
        <v>8</v>
      </c>
      <c r="C35" s="91" t="s">
        <v>82</v>
      </c>
      <c r="D35" s="92">
        <v>1259000</v>
      </c>
      <c r="E35" s="51"/>
      <c r="F35" s="1"/>
    </row>
    <row r="36" spans="2:6" ht="13.5" thickBot="1" x14ac:dyDescent="0.25">
      <c r="B36" s="88">
        <v>9</v>
      </c>
      <c r="C36" s="71" t="s">
        <v>79</v>
      </c>
      <c r="D36" s="72">
        <v>2147839</v>
      </c>
      <c r="E36" s="51"/>
      <c r="F36" s="1"/>
    </row>
    <row r="37" spans="2:6" ht="13.5" thickBot="1" x14ac:dyDescent="0.25">
      <c r="B37" s="61" t="s">
        <v>17</v>
      </c>
      <c r="C37" s="62" t="s">
        <v>18</v>
      </c>
      <c r="D37" s="73">
        <f>SUM(D28:D36)</f>
        <v>11806823</v>
      </c>
      <c r="E37" s="40"/>
      <c r="F37" s="1"/>
    </row>
    <row r="38" spans="2:6" x14ac:dyDescent="0.2">
      <c r="B38" s="16"/>
      <c r="C38" s="74" t="s">
        <v>19</v>
      </c>
      <c r="D38" s="75">
        <v>159548692</v>
      </c>
      <c r="E38" s="21"/>
      <c r="F38" s="1"/>
    </row>
    <row r="39" spans="2:6" ht="13.5" thickBot="1" x14ac:dyDescent="0.25">
      <c r="B39" s="83"/>
      <c r="C39" s="68" t="s">
        <v>80</v>
      </c>
      <c r="D39" s="76">
        <v>167060161</v>
      </c>
      <c r="E39" s="21"/>
      <c r="F39" s="1"/>
    </row>
    <row r="40" spans="2:6" ht="13.5" thickBot="1" x14ac:dyDescent="0.25">
      <c r="B40" s="89"/>
      <c r="C40" s="78" t="s">
        <v>81</v>
      </c>
      <c r="D40" s="73">
        <f>D39-D38</f>
        <v>7511469</v>
      </c>
      <c r="E40" s="21"/>
      <c r="F40" s="1"/>
    </row>
    <row r="41" spans="2:6" x14ac:dyDescent="0.2">
      <c r="E41" s="21"/>
      <c r="F41" s="1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abSelected="1" topLeftCell="A10" workbookViewId="0">
      <selection activeCell="G34" sqref="G34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7" t="s">
        <v>83</v>
      </c>
      <c r="C2" s="98"/>
      <c r="D2" s="99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94"/>
    </row>
    <row r="5" spans="2:5" s="1" customFormat="1" ht="13.5" thickBot="1" x14ac:dyDescent="0.25">
      <c r="B5" s="9"/>
      <c r="C5" s="10"/>
      <c r="D5" s="11"/>
      <c r="E5" s="94"/>
    </row>
    <row r="6" spans="2:5" s="1" customFormat="1" ht="13.5" thickBot="1" x14ac:dyDescent="0.25">
      <c r="B6" s="12"/>
      <c r="C6" s="13" t="s">
        <v>84</v>
      </c>
      <c r="D6" s="14"/>
      <c r="E6" s="94"/>
    </row>
    <row r="7" spans="2:5" s="1" customFormat="1" x14ac:dyDescent="0.2">
      <c r="B7" s="15"/>
      <c r="C7" s="16"/>
      <c r="D7" s="17"/>
      <c r="E7" s="94"/>
    </row>
    <row r="8" spans="2:5" s="1" customFormat="1" x14ac:dyDescent="0.2">
      <c r="B8" s="79">
        <v>1</v>
      </c>
      <c r="C8" s="19" t="s">
        <v>3</v>
      </c>
      <c r="D8" s="20">
        <v>16255800</v>
      </c>
      <c r="E8" s="95"/>
    </row>
    <row r="9" spans="2:5" s="1" customFormat="1" ht="25.5" x14ac:dyDescent="0.2">
      <c r="B9" s="79">
        <v>2</v>
      </c>
      <c r="C9" s="22" t="s">
        <v>22</v>
      </c>
      <c r="D9" s="23">
        <v>10185154.66</v>
      </c>
      <c r="E9" s="36"/>
    </row>
    <row r="10" spans="2:5" s="1" customFormat="1" ht="25.5" x14ac:dyDescent="0.2">
      <c r="B10" s="80"/>
      <c r="C10" s="26" t="s">
        <v>4</v>
      </c>
      <c r="D10" s="27">
        <v>8480437</v>
      </c>
      <c r="E10" s="32"/>
    </row>
    <row r="11" spans="2:5" s="1" customFormat="1" ht="38.25" x14ac:dyDescent="0.2">
      <c r="B11" s="81"/>
      <c r="C11" s="30" t="s">
        <v>5</v>
      </c>
      <c r="D11" s="31">
        <v>1704717.66</v>
      </c>
      <c r="E11" s="32"/>
    </row>
    <row r="12" spans="2:5" s="1" customFormat="1" ht="26.25" thickBot="1" x14ac:dyDescent="0.25">
      <c r="B12" s="82">
        <v>3</v>
      </c>
      <c r="C12" s="34" t="s">
        <v>77</v>
      </c>
      <c r="D12" s="35">
        <v>5155704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31596658.66</v>
      </c>
      <c r="E13" s="96"/>
    </row>
    <row r="14" spans="2:5" s="1" customFormat="1" ht="13.5" thickBot="1" x14ac:dyDescent="0.25">
      <c r="B14" s="12"/>
      <c r="C14" s="41" t="s">
        <v>85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40200516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123000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17471000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20081600</v>
      </c>
      <c r="E23" s="21"/>
      <c r="F23" s="1"/>
    </row>
    <row r="24" spans="2:6" ht="13.5" thickBot="1" x14ac:dyDescent="0.25">
      <c r="B24" s="86">
        <v>8</v>
      </c>
      <c r="C24" s="49" t="s">
        <v>62</v>
      </c>
      <c r="D24" s="93">
        <v>26104953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144681069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746652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6752414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10000</v>
      </c>
      <c r="E34" s="51"/>
      <c r="F34" s="1"/>
    </row>
    <row r="35" spans="2:6" x14ac:dyDescent="0.2">
      <c r="B35" s="87">
        <v>8</v>
      </c>
      <c r="C35" s="67" t="s">
        <v>82</v>
      </c>
      <c r="D35" s="69">
        <v>1209000</v>
      </c>
      <c r="E35" s="51"/>
      <c r="F35" s="1"/>
    </row>
    <row r="36" spans="2:6" ht="13.5" thickBot="1" x14ac:dyDescent="0.25">
      <c r="B36" s="88">
        <v>9</v>
      </c>
      <c r="C36" s="71" t="s">
        <v>79</v>
      </c>
      <c r="D36" s="72">
        <v>1847839</v>
      </c>
      <c r="E36" s="51"/>
      <c r="F36" s="1"/>
    </row>
    <row r="37" spans="2:6" ht="13.5" thickBot="1" x14ac:dyDescent="0.25">
      <c r="B37" s="61" t="s">
        <v>17</v>
      </c>
      <c r="C37" s="62" t="s">
        <v>18</v>
      </c>
      <c r="D37" s="73">
        <f>SUM(D28:D36)</f>
        <v>10565905</v>
      </c>
      <c r="E37" s="40"/>
      <c r="F37" s="1"/>
    </row>
    <row r="38" spans="2:6" x14ac:dyDescent="0.2">
      <c r="B38" s="16"/>
      <c r="C38" s="74" t="s">
        <v>19</v>
      </c>
      <c r="D38" s="75">
        <f>D26+D37</f>
        <v>155246974</v>
      </c>
      <c r="E38" s="21"/>
      <c r="F38" s="1"/>
    </row>
    <row r="39" spans="2:6" ht="13.5" thickBot="1" x14ac:dyDescent="0.25">
      <c r="B39" s="83"/>
      <c r="C39" s="68" t="s">
        <v>86</v>
      </c>
      <c r="D39" s="76">
        <v>167023004.43000001</v>
      </c>
      <c r="E39" s="21"/>
      <c r="F39" s="1"/>
    </row>
    <row r="40" spans="2:6" ht="13.5" thickBot="1" x14ac:dyDescent="0.25">
      <c r="B40" s="89"/>
      <c r="C40" s="78" t="s">
        <v>87</v>
      </c>
      <c r="D40" s="73">
        <f>D39-D38</f>
        <v>11776030.430000007</v>
      </c>
      <c r="E40" s="21"/>
      <c r="F40" s="1"/>
    </row>
    <row r="41" spans="2:6" x14ac:dyDescent="0.2">
      <c r="E41" s="21"/>
      <c r="F41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IAN 2024</vt:lpstr>
      <vt:lpstr>FEBR 2024</vt:lpstr>
      <vt:lpstr>MARTIE 2024</vt:lpstr>
      <vt:lpstr>APRILIE 2024</vt:lpstr>
      <vt:lpstr>MAI 2024</vt:lpstr>
      <vt:lpstr>IUNIE 2024</vt:lpstr>
      <vt:lpstr>IULIE 2024</vt:lpstr>
      <vt:lpstr>AUGUST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2024-09-03T14:36:25Z</dcterms:modified>
</cp:coreProperties>
</file>