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 activeTab="3"/>
  </bookViews>
  <sheets>
    <sheet name="IAN 2024" sheetId="1" r:id="rId1"/>
    <sheet name="FEBR 2024" sheetId="2" r:id="rId2"/>
    <sheet name="MARTIE 2024" sheetId="3" r:id="rId3"/>
    <sheet name="APRILIE 2024" sheetId="4" r:id="rId4"/>
  </sheets>
  <calcPr calcId="145621"/>
</workbook>
</file>

<file path=xl/calcChain.xml><?xml version="1.0" encoding="utf-8"?>
<calcChain xmlns="http://schemas.openxmlformats.org/spreadsheetml/2006/main">
  <c r="D36" i="4" l="1"/>
  <c r="D13" i="4"/>
  <c r="D39" i="4" l="1"/>
  <c r="D35" i="3"/>
  <c r="D25" i="3"/>
  <c r="D13" i="3"/>
  <c r="D36" i="3" l="1"/>
  <c r="D38" i="3" s="1"/>
  <c r="D35" i="2"/>
  <c r="D25" i="2"/>
  <c r="D13" i="2"/>
  <c r="D36" i="2" l="1"/>
  <c r="D38" i="2" s="1"/>
  <c r="D35" i="1"/>
  <c r="D25" i="1"/>
  <c r="D36" i="1" s="1"/>
  <c r="D38" i="1" s="1"/>
  <c r="D13" i="1"/>
</calcChain>
</file>

<file path=xl/sharedStrings.xml><?xml version="1.0" encoding="utf-8"?>
<sst xmlns="http://schemas.openxmlformats.org/spreadsheetml/2006/main" count="149" uniqueCount="63">
  <si>
    <t>NR.
CRT.</t>
  </si>
  <si>
    <t>SPECIFICATIE</t>
  </si>
  <si>
    <t>VALOARE   CONTRACTE
 - LEI -</t>
  </si>
  <si>
    <t>CREDIT PRODUCTIE</t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</si>
  <si>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</si>
  <si>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</si>
  <si>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 xml:space="preserve">TOTAL PLATI </t>
  </si>
  <si>
    <t>I.CREDIT PRODUCTIE</t>
  </si>
  <si>
    <t>CREDITE IN DERULARE</t>
  </si>
  <si>
    <t>CREDITE NECONTRACTATE SESIUNEA I 2019</t>
  </si>
  <si>
    <t>CREDITE NECONTRACTATE SESIUNEA II 2019</t>
  </si>
  <si>
    <t>CREDITE NECONTRACTATE SESIUNEA I 2021</t>
  </si>
  <si>
    <t>I</t>
  </si>
  <si>
    <t>TOTAL CREDIT PRODUCTIE</t>
  </si>
  <si>
    <t>II.SPRIJIN NERAMBURSABIL</t>
  </si>
  <si>
    <t>SPRIJIN NERAMBURSABIL IN DERULARE</t>
  </si>
  <si>
    <t xml:space="preserve"> SPRIJIN NERAMBURSABIL APROBAT PRIN H.C.A. NECONTRACTAT  </t>
  </si>
  <si>
    <t>II</t>
  </si>
  <si>
    <t>TOTAL SPRIJIN NERAMBURSABIL</t>
  </si>
  <si>
    <t>TOTAL GENERAL ( I+II )</t>
  </si>
  <si>
    <t>CREDITE NECONTRACTATE SESIUNEA II 2021</t>
  </si>
  <si>
    <t>CREDITE NECONTRACTATE SESIUNEA I 2022</t>
  </si>
  <si>
    <r>
      <t xml:space="preserve">SPRIJIN NERAMBURSABIL TOTAL
  </t>
    </r>
    <r>
      <rPr>
        <b/>
        <sz val="10"/>
        <rFont val="Arial"/>
        <family val="2"/>
        <charset val="238"/>
      </rPr>
      <t>DIN CARE:</t>
    </r>
  </si>
  <si>
    <t>CREDITE NECONTRACTATE SESIUNEA I-a 2023</t>
  </si>
  <si>
    <t>CREDITE NECONTRACTATE SESIUNEA a II-a  2023</t>
  </si>
  <si>
    <t>SPRIJIN  FINANCIAR NERAMBURSABIL SESIUNEA a II-a 2021</t>
  </si>
  <si>
    <t>SPRIJIN  FINANCIAR NERAMBURSABIL SESIUNEA I-a 2022</t>
  </si>
  <si>
    <t>SPRIJIN  FINANCIAR NERAMBURSABIL SESIUNEA a II-a 2022</t>
  </si>
  <si>
    <t>SPRIJIN  FINANCIAR NERAMBURSABIL SESIUNEA I-a 2023</t>
  </si>
  <si>
    <t>SPRIJIN  FINANCIAR NERAMBURSABIL SESIUNEA a II-a 2023</t>
  </si>
  <si>
    <t>SITUATIA PLATILOR SI   ANGAJAMENTELOR DIN FONDUL CINEMATOGRAFIC 
LA 31 IANUARIE 2024</t>
  </si>
  <si>
    <t xml:space="preserve">                A. PLATI  IN PERIOADA 01 IAN. - 31 IANUARIE 2024</t>
  </si>
  <si>
    <t>B. ANGAJAMENTE LA 31 IANUARIE 2024</t>
  </si>
  <si>
    <t>FONDURI NEANGAJATE LA 31 IANUARIE 2024</t>
  </si>
  <si>
    <t>SOLD CONT 5088 LA 31 IANUARIE 2024</t>
  </si>
  <si>
    <t>cota de 10%  trim IV 2023</t>
  </si>
  <si>
    <t>cota 10% (  trim III/2023 si trim IV partial )</t>
  </si>
  <si>
    <t>cota 10% (  din trim IV/2023  )</t>
  </si>
  <si>
    <t>B. ANGAJAMENTE LA 29 FEBRUARIE 2024</t>
  </si>
  <si>
    <t xml:space="preserve">                A. PLATI  IN PERIOADA 01 IAN. - 29 FEBRUARIE 2024</t>
  </si>
  <si>
    <t>SITUATIA PLATILOR SI   ANGAJAMENTELOR DIN FONDUL CINEMATOGRAFIC 
LA 29 FEBRUARIE 2024</t>
  </si>
  <si>
    <t>SOLD CONT 5088 LA 29 FEBRUARIE 2024</t>
  </si>
  <si>
    <t>FONDURI NEANGAJATE LA 29 FEBRUARIE 2024</t>
  </si>
  <si>
    <t>SITUATIA PLATILOR SI   ANGAJAMENTELOR DIN FONDUL CINEMATOGRAFIC 
LA 31 MARTIE 2024</t>
  </si>
  <si>
    <t xml:space="preserve">                A. PLATI  IN PERIOADA 01 IAN. - 31 MARTIE 2024</t>
  </si>
  <si>
    <t>B. ANGAJAMENTE LA 31 MARTIE 2024</t>
  </si>
  <si>
    <t>SOLD CONT 5088 LA 31 MARTIE 2024</t>
  </si>
  <si>
    <t>FONDURI NEANGAJATE LA 31 MARTIE 2024</t>
  </si>
  <si>
    <t>cota de 10% rest din trim IV 2023+trim I 2024 total</t>
  </si>
  <si>
    <t>SITUATIA PLATILOR SI   ANGAJAMENTELOR DIN FONDUL CINEMATOGRAFIC 
LA 30 APRILIE 2024</t>
  </si>
  <si>
    <t xml:space="preserve">                A. PLATI  IN PERIOADA 01 IAN. - 30 APRILIE 2024</t>
  </si>
  <si>
    <t>B. ANGAJAMENTE LA 30 APRILIE 2024</t>
  </si>
  <si>
    <t>SOLD CONT 5088 LA 30 APRILIE 2024</t>
  </si>
  <si>
    <t>FONDURI NEANGAJATE LA 30 APRILIE 2024</t>
  </si>
  <si>
    <t xml:space="preserve">cota de 10% trim I 2024 </t>
  </si>
  <si>
    <t>cota 10%  din trim IV/2023_finalizat si trim I/2024</t>
  </si>
  <si>
    <t>CREDITE NECONTRACTATE SESIUNEA I-a 2019</t>
  </si>
  <si>
    <t>CREDITE NECONTRACTATE SESIUNEA a II-a 2019</t>
  </si>
  <si>
    <t>CREDITE NECONTRACTATE SESIUNEA I-a 2021</t>
  </si>
  <si>
    <t>CREDITE NECONTRACTATE SESIUNEA a II-a 2021</t>
  </si>
  <si>
    <t>CREDITE NECONTRACTATE SESIUNEA I-a 2022</t>
  </si>
  <si>
    <t>CREDITE NECONTRACTATE SESIUNEA I-a  2024</t>
  </si>
  <si>
    <t>CREDITE NECONTRACTATE SESIUNEA a II-a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</si>
</sst>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5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5" fillId="0" borderId="0" xfId="0" applyFont="1"/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4" fontId="5" fillId="0" borderId="0" xfId="0" applyNumberFormat="1" applyFont="1"/>
    <xf numFmtId="4" fontId="1" fillId="0" borderId="0" xfId="1" applyNumberFormat="1" applyFont="1" applyAlignment="1">
      <alignment horizontal="center"/>
    </xf>
    <xf numFmtId="0" fontId="2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1" fillId="0" borderId="7" xfId="1" applyFont="1" applyBorder="1" applyAlignment="1">
      <alignment horizontal="center"/>
    </xf>
    <xf numFmtId="4" fontId="1" fillId="0" borderId="7" xfId="1" applyNumberFormat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9" xfId="1" applyFont="1" applyBorder="1" applyAlignment="1">
      <alignment horizontal="center"/>
    </xf>
    <xf numFmtId="4" fontId="1" fillId="0" borderId="5" xfId="1" applyNumberFormat="1" applyFont="1" applyBorder="1" applyAlignment="1">
      <alignment horizontal="center" wrapText="1"/>
    </xf>
    <xf numFmtId="0" fontId="1" fillId="0" borderId="10" xfId="1" applyFont="1" applyBorder="1" applyAlignment="1">
      <alignment horizontal="center" wrapText="1"/>
    </xf>
    <xf numFmtId="0" fontId="1" fillId="0" borderId="10" xfId="1" applyFont="1" applyBorder="1" applyAlignment="1">
      <alignment horizontal="center"/>
    </xf>
    <xf numFmtId="4" fontId="1" fillId="0" borderId="6" xfId="1" applyNumberFormat="1" applyFont="1" applyBorder="1" applyAlignment="1">
      <alignment horizontal="center" wrapText="1"/>
    </xf>
    <xf numFmtId="0" fontId="2" fillId="2" borderId="11" xfId="1" applyFont="1" applyFill="1" applyBorder="1" applyAlignment="1">
      <alignment horizontal="right" wrapText="1"/>
    </xf>
    <xf numFmtId="0" fontId="6" fillId="0" borderId="11" xfId="1" applyFont="1" applyBorder="1" applyAlignment="1">
      <alignment horizontal="left"/>
    </xf>
    <xf numFmtId="4" fontId="7" fillId="0" borderId="11" xfId="0" applyNumberFormat="1" applyFont="1" applyBorder="1"/>
    <xf numFmtId="4" fontId="5" fillId="0" borderId="0" xfId="0" applyNumberFormat="1" applyFont="1" applyBorder="1"/>
    <xf numFmtId="0" fontId="6" fillId="0" borderId="11" xfId="1" applyFont="1" applyBorder="1" applyAlignment="1">
      <alignment wrapText="1"/>
    </xf>
    <xf numFmtId="4" fontId="6" fillId="0" borderId="11" xfId="2" applyNumberFormat="1" applyFont="1" applyFill="1" applyBorder="1"/>
    <xf numFmtId="3" fontId="1" fillId="0" borderId="0" xfId="2" applyNumberFormat="1" applyFont="1" applyFill="1" applyBorder="1"/>
    <xf numFmtId="0" fontId="1" fillId="2" borderId="11" xfId="1" applyFont="1" applyFill="1" applyBorder="1" applyAlignment="1">
      <alignment horizontal="right" wrapText="1"/>
    </xf>
    <xf numFmtId="0" fontId="8" fillId="0" borderId="11" xfId="1" applyFont="1" applyBorder="1" applyAlignment="1">
      <alignment horizontal="left" wrapText="1"/>
    </xf>
    <xf numFmtId="4" fontId="8" fillId="0" borderId="11" xfId="2" applyNumberFormat="1" applyFont="1" applyFill="1" applyBorder="1"/>
    <xf numFmtId="3" fontId="4" fillId="0" borderId="0" xfId="2" applyNumberFormat="1" applyFont="1" applyFill="1" applyBorder="1"/>
    <xf numFmtId="0" fontId="1" fillId="2" borderId="12" xfId="1" applyFont="1" applyFill="1" applyBorder="1" applyAlignment="1">
      <alignment horizontal="right" wrapText="1"/>
    </xf>
    <xf numFmtId="0" fontId="8" fillId="0" borderId="12" xfId="1" applyFont="1" applyBorder="1" applyAlignment="1">
      <alignment horizontal="left" wrapText="1"/>
    </xf>
    <xf numFmtId="4" fontId="8" fillId="2" borderId="11" xfId="2" applyNumberFormat="1" applyFont="1" applyFill="1" applyBorder="1"/>
    <xf numFmtId="3" fontId="4" fillId="2" borderId="0" xfId="2" applyNumberFormat="1" applyFont="1" applyFill="1" applyBorder="1"/>
    <xf numFmtId="0" fontId="2" fillId="4" borderId="12" xfId="1" applyFont="1" applyFill="1" applyBorder="1" applyAlignment="1">
      <alignment horizontal="right" wrapText="1"/>
    </xf>
    <xf numFmtId="0" fontId="6" fillId="4" borderId="12" xfId="1" applyFont="1" applyFill="1" applyBorder="1" applyAlignment="1">
      <alignment horizontal="left" wrapText="1"/>
    </xf>
    <xf numFmtId="4" fontId="6" fillId="4" borderId="12" xfId="2" applyNumberFormat="1" applyFont="1" applyFill="1" applyBorder="1"/>
    <xf numFmtId="3" fontId="1" fillId="2" borderId="0" xfId="2" applyNumberFormat="1" applyFont="1" applyFill="1" applyBorder="1"/>
    <xf numFmtId="0" fontId="1" fillId="0" borderId="7" xfId="1" applyFont="1" applyBorder="1" applyAlignment="1">
      <alignment horizontal="center" wrapText="1"/>
    </xf>
    <xf numFmtId="0" fontId="2" fillId="0" borderId="7" xfId="1" applyFont="1" applyBorder="1" applyAlignment="1">
      <alignment horizontal="left"/>
    </xf>
    <xf numFmtId="4" fontId="9" fillId="0" borderId="7" xfId="0" applyNumberFormat="1" applyFont="1" applyBorder="1"/>
    <xf numFmtId="4" fontId="10" fillId="0" borderId="0" xfId="0" applyNumberFormat="1" applyFont="1" applyBorder="1"/>
    <xf numFmtId="0" fontId="2" fillId="0" borderId="9" xfId="1" applyFont="1" applyBorder="1" applyAlignment="1">
      <alignment horizontal="center"/>
    </xf>
    <xf numFmtId="4" fontId="7" fillId="0" borderId="5" xfId="0" applyNumberFormat="1" applyFont="1" applyBorder="1"/>
    <xf numFmtId="0" fontId="6" fillId="0" borderId="13" xfId="1" applyFont="1" applyBorder="1" applyAlignment="1">
      <alignment horizontal="center"/>
    </xf>
    <xf numFmtId="4" fontId="7" fillId="0" borderId="10" xfId="0" applyNumberFormat="1" applyFont="1" applyBorder="1"/>
    <xf numFmtId="0" fontId="1" fillId="0" borderId="11" xfId="1" applyFont="1" applyBorder="1"/>
    <xf numFmtId="0" fontId="2" fillId="0" borderId="14" xfId="1" applyFont="1" applyBorder="1" applyAlignment="1">
      <alignment horizontal="center"/>
    </xf>
    <xf numFmtId="0" fontId="2" fillId="0" borderId="11" xfId="1" applyFont="1" applyBorder="1"/>
    <xf numFmtId="0" fontId="6" fillId="2" borderId="14" xfId="1" applyFont="1" applyFill="1" applyBorder="1"/>
    <xf numFmtId="0" fontId="6" fillId="2" borderId="14" xfId="1" applyFont="1" applyFill="1" applyBorder="1" applyAlignment="1">
      <alignment wrapText="1"/>
    </xf>
    <xf numFmtId="4" fontId="6" fillId="2" borderId="11" xfId="1" applyNumberFormat="1" applyFont="1" applyFill="1" applyBorder="1"/>
    <xf numFmtId="3" fontId="1" fillId="2" borderId="0" xfId="1" applyNumberFormat="1" applyFont="1" applyFill="1" applyBorder="1"/>
    <xf numFmtId="0" fontId="6" fillId="0" borderId="14" xfId="1" applyFont="1" applyFill="1" applyBorder="1" applyAlignment="1">
      <alignment wrapText="1"/>
    </xf>
    <xf numFmtId="4" fontId="6" fillId="0" borderId="11" xfId="1" applyNumberFormat="1" applyFont="1" applyFill="1" applyBorder="1"/>
    <xf numFmtId="3" fontId="1" fillId="0" borderId="0" xfId="1" applyNumberFormat="1" applyFont="1" applyFill="1" applyBorder="1"/>
    <xf numFmtId="0" fontId="2" fillId="2" borderId="11" xfId="1" applyFont="1" applyFill="1" applyBorder="1"/>
    <xf numFmtId="4" fontId="7" fillId="0" borderId="12" xfId="0" applyNumberFormat="1" applyFont="1" applyBorder="1"/>
    <xf numFmtId="0" fontId="2" fillId="3" borderId="15" xfId="1" applyFont="1" applyFill="1" applyBorder="1"/>
    <xf numFmtId="4" fontId="7" fillId="2" borderId="11" xfId="0" applyNumberFormat="1" applyFont="1" applyFill="1" applyBorder="1"/>
    <xf numFmtId="0" fontId="6" fillId="3" borderId="14" xfId="1" applyFont="1" applyFill="1" applyBorder="1" applyAlignment="1">
      <alignment wrapText="1"/>
    </xf>
    <xf numFmtId="4" fontId="7" fillId="3" borderId="15" xfId="0" applyNumberFormat="1" applyFont="1" applyFill="1" applyBorder="1"/>
    <xf numFmtId="0" fontId="2" fillId="0" borderId="4" xfId="1" applyFont="1" applyBorder="1" applyAlignment="1">
      <alignment horizontal="center"/>
    </xf>
    <xf numFmtId="0" fontId="2" fillId="0" borderId="4" xfId="1" applyFont="1" applyBorder="1"/>
    <xf numFmtId="4" fontId="9" fillId="0" borderId="15" xfId="0" applyNumberFormat="1" applyFont="1" applyBorder="1"/>
    <xf numFmtId="0" fontId="1" fillId="0" borderId="10" xfId="1" applyFont="1" applyBorder="1"/>
    <xf numFmtId="0" fontId="2" fillId="0" borderId="6" xfId="1" applyFont="1" applyBorder="1" applyAlignment="1">
      <alignment horizontal="center"/>
    </xf>
    <xf numFmtId="4" fontId="7" fillId="0" borderId="6" xfId="0" applyNumberFormat="1" applyFont="1" applyBorder="1"/>
    <xf numFmtId="0" fontId="6" fillId="2" borderId="11" xfId="1" applyFont="1" applyFill="1" applyBorder="1" applyAlignment="1">
      <alignment wrapText="1"/>
    </xf>
    <xf numFmtId="0" fontId="2" fillId="2" borderId="12" xfId="1" applyFont="1" applyFill="1" applyBorder="1"/>
    <xf numFmtId="4" fontId="6" fillId="2" borderId="12" xfId="1" applyNumberFormat="1" applyFont="1" applyFill="1" applyBorder="1"/>
    <xf numFmtId="0" fontId="1" fillId="4" borderId="12" xfId="1" applyFont="1" applyFill="1" applyBorder="1"/>
    <xf numFmtId="0" fontId="6" fillId="4" borderId="12" xfId="1" applyFont="1" applyFill="1" applyBorder="1" applyAlignment="1">
      <alignment wrapText="1"/>
    </xf>
    <xf numFmtId="4" fontId="6" fillId="4" borderId="12" xfId="1" applyNumberFormat="1" applyFont="1" applyFill="1" applyBorder="1"/>
    <xf numFmtId="4" fontId="9" fillId="0" borderId="4" xfId="0" applyNumberFormat="1" applyFont="1" applyBorder="1"/>
    <xf numFmtId="0" fontId="2" fillId="0" borderId="10" xfId="1" applyFont="1" applyBorder="1"/>
    <xf numFmtId="4" fontId="9" fillId="0" borderId="10" xfId="0" applyNumberFormat="1" applyFont="1" applyBorder="1"/>
    <xf numFmtId="4" fontId="9" fillId="0" borderId="12" xfId="0" applyNumberFormat="1" applyFont="1" applyBorder="1"/>
    <xf numFmtId="0" fontId="1" fillId="0" borderId="16" xfId="1" applyFont="1" applyBorder="1"/>
    <xf numFmtId="0" fontId="2" fillId="2" borderId="4" xfId="1" applyFont="1" applyFill="1" applyBorder="1"/>
    <xf numFmtId="0" fontId="2" fillId="2" borderId="11" xfId="1" applyFont="1" applyFill="1" applyBorder="1" applyAlignment="1">
      <alignment horizontal="center" wrapText="1"/>
    </xf>
    <xf numFmtId="0" fontId="1" fillId="2" borderId="11" xfId="1" applyFont="1" applyFill="1" applyBorder="1" applyAlignment="1">
      <alignment horizontal="center" wrapText="1"/>
    </xf>
    <xf numFmtId="0" fontId="1" fillId="2" borderId="12" xfId="1" applyFont="1" applyFill="1" applyBorder="1" applyAlignment="1">
      <alignment horizontal="center" wrapText="1"/>
    </xf>
    <xf numFmtId="0" fontId="2" fillId="4" borderId="12" xfId="1" applyFont="1" applyFill="1" applyBorder="1" applyAlignment="1">
      <alignment horizontal="center" wrapText="1"/>
    </xf>
    <xf numFmtId="0" fontId="1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3" borderId="15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1" fillId="4" borderId="12" xfId="1" applyFont="1" applyFill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_CONTRACTE CREDIT FIN. PROD. 200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opLeftCell="A10" workbookViewId="0">
      <selection activeCell="D47" sqref="D47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3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1" t="s">
        <v>30</v>
      </c>
      <c r="C2" s="92"/>
      <c r="D2" s="93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31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18">
        <v>1</v>
      </c>
      <c r="C8" s="19" t="s">
        <v>3</v>
      </c>
      <c r="D8" s="20">
        <v>1948500</v>
      </c>
      <c r="E8" s="21"/>
    </row>
    <row r="9" spans="2:5" s="1" customFormat="1" ht="25.5" x14ac:dyDescent="0.2">
      <c r="B9" s="18">
        <v>2</v>
      </c>
      <c r="C9" s="22" t="s">
        <v>22</v>
      </c>
      <c r="D9" s="23">
        <v>1254655</v>
      </c>
      <c r="E9" s="24"/>
    </row>
    <row r="10" spans="2:5" s="1" customFormat="1" ht="25.5" x14ac:dyDescent="0.2">
      <c r="B10" s="25"/>
      <c r="C10" s="26" t="s">
        <v>4</v>
      </c>
      <c r="D10" s="27">
        <v>919199</v>
      </c>
      <c r="E10" s="28"/>
    </row>
    <row r="11" spans="2:5" s="1" customFormat="1" ht="38.25" x14ac:dyDescent="0.2">
      <c r="B11" s="29"/>
      <c r="C11" s="30" t="s">
        <v>5</v>
      </c>
      <c r="D11" s="31">
        <v>335456</v>
      </c>
      <c r="E11" s="32"/>
    </row>
    <row r="12" spans="2:5" s="1" customFormat="1" ht="13.5" thickBot="1" x14ac:dyDescent="0.25">
      <c r="B12" s="33">
        <v>3</v>
      </c>
      <c r="C12" s="34" t="s">
        <v>36</v>
      </c>
      <c r="D12" s="35">
        <v>700000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3903155</v>
      </c>
      <c r="E13" s="40"/>
    </row>
    <row r="14" spans="2:5" s="1" customFormat="1" ht="13.5" thickBot="1" x14ac:dyDescent="0.25">
      <c r="B14" s="12"/>
      <c r="C14" s="41" t="s">
        <v>32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45"/>
      <c r="C16" s="46" t="s">
        <v>7</v>
      </c>
      <c r="D16" s="20"/>
      <c r="E16" s="21"/>
    </row>
    <row r="17" spans="2:6" x14ac:dyDescent="0.2">
      <c r="B17" s="47">
        <v>1</v>
      </c>
      <c r="C17" s="48" t="s">
        <v>8</v>
      </c>
      <c r="D17" s="20">
        <v>30565689</v>
      </c>
      <c r="E17" s="21"/>
      <c r="F17" s="1"/>
    </row>
    <row r="18" spans="2:6" x14ac:dyDescent="0.2">
      <c r="B18" s="47">
        <v>2</v>
      </c>
      <c r="C18" s="49" t="s">
        <v>9</v>
      </c>
      <c r="D18" s="50">
        <v>700000</v>
      </c>
      <c r="E18" s="51"/>
      <c r="F18" s="1"/>
    </row>
    <row r="19" spans="2:6" x14ac:dyDescent="0.2">
      <c r="B19" s="47">
        <v>3</v>
      </c>
      <c r="C19" s="49" t="s">
        <v>10</v>
      </c>
      <c r="D19" s="50">
        <v>0</v>
      </c>
      <c r="E19" s="51"/>
      <c r="F19" s="1"/>
    </row>
    <row r="20" spans="2:6" x14ac:dyDescent="0.2">
      <c r="B20" s="47">
        <v>4</v>
      </c>
      <c r="C20" s="52" t="s">
        <v>11</v>
      </c>
      <c r="D20" s="53">
        <v>0</v>
      </c>
      <c r="E20" s="54"/>
      <c r="F20" s="1"/>
    </row>
    <row r="21" spans="2:6" x14ac:dyDescent="0.2">
      <c r="B21" s="55">
        <v>5</v>
      </c>
      <c r="C21" s="49" t="s">
        <v>20</v>
      </c>
      <c r="D21" s="50">
        <v>6462627</v>
      </c>
      <c r="E21" s="51"/>
      <c r="F21" s="1"/>
    </row>
    <row r="22" spans="2:6" x14ac:dyDescent="0.2">
      <c r="B22" s="55">
        <v>6</v>
      </c>
      <c r="C22" s="49" t="s">
        <v>21</v>
      </c>
      <c r="D22" s="56">
        <v>23493000</v>
      </c>
      <c r="E22" s="21"/>
      <c r="F22" s="1"/>
    </row>
    <row r="23" spans="2:6" ht="13.5" thickBot="1" x14ac:dyDescent="0.25">
      <c r="B23" s="57">
        <v>7</v>
      </c>
      <c r="C23" s="49" t="s">
        <v>23</v>
      </c>
      <c r="D23" s="58">
        <v>27546600</v>
      </c>
      <c r="E23" s="21"/>
      <c r="F23" s="1"/>
    </row>
    <row r="24" spans="2:6" ht="13.5" thickBot="1" x14ac:dyDescent="0.25">
      <c r="B24" s="57">
        <v>8</v>
      </c>
      <c r="C24" s="59" t="s">
        <v>24</v>
      </c>
      <c r="D24" s="60">
        <v>30000000</v>
      </c>
      <c r="E24" s="21"/>
      <c r="F24" s="1"/>
    </row>
    <row r="25" spans="2:6" ht="13.5" thickBot="1" x14ac:dyDescent="0.25">
      <c r="B25" s="61" t="s">
        <v>12</v>
      </c>
      <c r="C25" s="62" t="s">
        <v>13</v>
      </c>
      <c r="D25" s="63">
        <f>SUM(D17:D24)</f>
        <v>118767916</v>
      </c>
      <c r="E25" s="40"/>
      <c r="F25" s="1"/>
    </row>
    <row r="26" spans="2:6" x14ac:dyDescent="0.2">
      <c r="B26" s="64"/>
      <c r="C26" s="65" t="s">
        <v>14</v>
      </c>
      <c r="D26" s="66"/>
      <c r="E26" s="21"/>
      <c r="F26" s="1"/>
    </row>
    <row r="27" spans="2:6" x14ac:dyDescent="0.2">
      <c r="B27" s="55">
        <v>1</v>
      </c>
      <c r="C27" s="22" t="s">
        <v>15</v>
      </c>
      <c r="D27" s="23">
        <v>3117039</v>
      </c>
      <c r="E27" s="24"/>
      <c r="F27" s="1"/>
    </row>
    <row r="28" spans="2:6" ht="25.5" x14ac:dyDescent="0.2">
      <c r="B28" s="47">
        <v>2</v>
      </c>
      <c r="C28" s="67" t="s">
        <v>16</v>
      </c>
      <c r="D28" s="50">
        <v>4637815</v>
      </c>
      <c r="E28" s="51"/>
      <c r="F28" s="1"/>
    </row>
    <row r="29" spans="2:6" ht="25.5" x14ac:dyDescent="0.2">
      <c r="B29" s="47">
        <v>3</v>
      </c>
      <c r="C29" s="67" t="s">
        <v>25</v>
      </c>
      <c r="D29" s="50">
        <v>0</v>
      </c>
      <c r="E29" s="51"/>
      <c r="F29" s="1"/>
    </row>
    <row r="30" spans="2:6" ht="25.5" x14ac:dyDescent="0.2">
      <c r="B30" s="47">
        <v>4</v>
      </c>
      <c r="C30" s="67" t="s">
        <v>26</v>
      </c>
      <c r="D30" s="50">
        <v>0</v>
      </c>
      <c r="E30" s="51"/>
      <c r="F30" s="1"/>
    </row>
    <row r="31" spans="2:6" ht="25.5" x14ac:dyDescent="0.2">
      <c r="B31" s="47">
        <v>5</v>
      </c>
      <c r="C31" s="67" t="s">
        <v>27</v>
      </c>
      <c r="D31" s="50">
        <v>0</v>
      </c>
      <c r="E31" s="51"/>
      <c r="F31" s="1"/>
    </row>
    <row r="32" spans="2:6" ht="25.5" x14ac:dyDescent="0.2">
      <c r="B32" s="68">
        <v>6</v>
      </c>
      <c r="C32" s="67" t="s">
        <v>28</v>
      </c>
      <c r="D32" s="69">
        <v>0</v>
      </c>
      <c r="E32" s="51"/>
      <c r="F32" s="1"/>
    </row>
    <row r="33" spans="2:6" ht="25.5" x14ac:dyDescent="0.2">
      <c r="B33" s="68">
        <v>7</v>
      </c>
      <c r="C33" s="67" t="s">
        <v>29</v>
      </c>
      <c r="D33" s="69">
        <v>200000</v>
      </c>
      <c r="E33" s="51"/>
      <c r="F33" s="1"/>
    </row>
    <row r="34" spans="2:6" ht="13.5" thickBot="1" x14ac:dyDescent="0.25">
      <c r="B34" s="70">
        <v>8</v>
      </c>
      <c r="C34" s="71" t="s">
        <v>35</v>
      </c>
      <c r="D34" s="72">
        <v>1455704</v>
      </c>
      <c r="E34" s="51"/>
      <c r="F34" s="1"/>
    </row>
    <row r="35" spans="2:6" ht="13.5" thickBot="1" x14ac:dyDescent="0.25">
      <c r="B35" s="61" t="s">
        <v>17</v>
      </c>
      <c r="C35" s="62" t="s">
        <v>18</v>
      </c>
      <c r="D35" s="73">
        <f>SUM(D27:D34)</f>
        <v>9410558</v>
      </c>
      <c r="E35" s="40"/>
      <c r="F35" s="1"/>
    </row>
    <row r="36" spans="2:6" x14ac:dyDescent="0.2">
      <c r="B36" s="64"/>
      <c r="C36" s="74" t="s">
        <v>19</v>
      </c>
      <c r="D36" s="75">
        <f>D25+D35</f>
        <v>128178474</v>
      </c>
      <c r="E36" s="21"/>
      <c r="F36" s="1"/>
    </row>
    <row r="37" spans="2:6" ht="13.5" thickBot="1" x14ac:dyDescent="0.25">
      <c r="B37" s="45"/>
      <c r="C37" s="68" t="s">
        <v>34</v>
      </c>
      <c r="D37" s="76">
        <v>144503706.44999999</v>
      </c>
      <c r="E37" s="21"/>
      <c r="F37" s="1"/>
    </row>
    <row r="38" spans="2:6" ht="13.5" thickBot="1" x14ac:dyDescent="0.25">
      <c r="B38" s="77"/>
      <c r="C38" s="78" t="s">
        <v>33</v>
      </c>
      <c r="D38" s="73">
        <f>D37-D36</f>
        <v>16325232.449999988</v>
      </c>
      <c r="E38" s="21"/>
      <c r="F38" s="1"/>
    </row>
    <row r="39" spans="2:6" x14ac:dyDescent="0.2">
      <c r="E39" s="21"/>
      <c r="F39" s="1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workbookViewId="0">
      <selection activeCell="I33" sqref="I33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3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1" t="s">
        <v>40</v>
      </c>
      <c r="C2" s="92"/>
      <c r="D2" s="93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39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79">
        <v>1</v>
      </c>
      <c r="C8" s="19" t="s">
        <v>3</v>
      </c>
      <c r="D8" s="20">
        <v>3033500</v>
      </c>
      <c r="E8" s="21"/>
    </row>
    <row r="9" spans="2:5" s="1" customFormat="1" ht="25.5" x14ac:dyDescent="0.2">
      <c r="B9" s="79">
        <v>2</v>
      </c>
      <c r="C9" s="22" t="s">
        <v>22</v>
      </c>
      <c r="D9" s="23">
        <v>3451725</v>
      </c>
      <c r="E9" s="24"/>
    </row>
    <row r="10" spans="2:5" s="1" customFormat="1" ht="25.5" x14ac:dyDescent="0.2">
      <c r="B10" s="80"/>
      <c r="C10" s="26" t="s">
        <v>4</v>
      </c>
      <c r="D10" s="27">
        <v>2946919</v>
      </c>
      <c r="E10" s="28"/>
    </row>
    <row r="11" spans="2:5" s="1" customFormat="1" ht="38.25" x14ac:dyDescent="0.2">
      <c r="B11" s="81"/>
      <c r="C11" s="30" t="s">
        <v>5</v>
      </c>
      <c r="D11" s="31">
        <v>504806</v>
      </c>
      <c r="E11" s="32"/>
    </row>
    <row r="12" spans="2:5" s="1" customFormat="1" ht="13.5" thickBot="1" x14ac:dyDescent="0.25">
      <c r="B12" s="82">
        <v>3</v>
      </c>
      <c r="C12" s="34" t="s">
        <v>37</v>
      </c>
      <c r="D12" s="35">
        <v>1100000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7585225</v>
      </c>
      <c r="E13" s="40"/>
    </row>
    <row r="14" spans="2:5" s="1" customFormat="1" ht="13.5" thickBot="1" x14ac:dyDescent="0.25">
      <c r="B14" s="12"/>
      <c r="C14" s="41" t="s">
        <v>38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30008189</v>
      </c>
      <c r="E17" s="21"/>
      <c r="F17" s="1"/>
    </row>
    <row r="18" spans="2:6" x14ac:dyDescent="0.2">
      <c r="B18" s="84">
        <v>2</v>
      </c>
      <c r="C18" s="49" t="s">
        <v>9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10</v>
      </c>
      <c r="D19" s="50">
        <v>0</v>
      </c>
      <c r="E19" s="51"/>
      <c r="F19" s="1"/>
    </row>
    <row r="20" spans="2:6" x14ac:dyDescent="0.2">
      <c r="B20" s="84">
        <v>4</v>
      </c>
      <c r="C20" s="52" t="s">
        <v>11</v>
      </c>
      <c r="D20" s="53">
        <v>0</v>
      </c>
      <c r="E20" s="54"/>
      <c r="F20" s="1"/>
    </row>
    <row r="21" spans="2:6" x14ac:dyDescent="0.2">
      <c r="B21" s="85">
        <v>5</v>
      </c>
      <c r="C21" s="49" t="s">
        <v>20</v>
      </c>
      <c r="D21" s="50">
        <v>6462627</v>
      </c>
      <c r="E21" s="51"/>
      <c r="F21" s="1"/>
    </row>
    <row r="22" spans="2:6" x14ac:dyDescent="0.2">
      <c r="B22" s="85">
        <v>6</v>
      </c>
      <c r="C22" s="49" t="s">
        <v>21</v>
      </c>
      <c r="D22" s="56">
        <v>23493000</v>
      </c>
      <c r="E22" s="21"/>
      <c r="F22" s="1"/>
    </row>
    <row r="23" spans="2:6" ht="13.5" thickBot="1" x14ac:dyDescent="0.25">
      <c r="B23" s="86">
        <v>7</v>
      </c>
      <c r="C23" s="49" t="s">
        <v>23</v>
      </c>
      <c r="D23" s="58">
        <v>27011600</v>
      </c>
      <c r="E23" s="21"/>
      <c r="F23" s="1"/>
    </row>
    <row r="24" spans="2:6" ht="13.5" thickBot="1" x14ac:dyDescent="0.25">
      <c r="B24" s="86">
        <v>8</v>
      </c>
      <c r="C24" s="59" t="s">
        <v>24</v>
      </c>
      <c r="D24" s="60">
        <v>30000000</v>
      </c>
      <c r="E24" s="21"/>
      <c r="F24" s="1"/>
    </row>
    <row r="25" spans="2:6" ht="13.5" thickBot="1" x14ac:dyDescent="0.25">
      <c r="B25" s="61" t="s">
        <v>12</v>
      </c>
      <c r="C25" s="62" t="s">
        <v>13</v>
      </c>
      <c r="D25" s="63">
        <f>SUM(D17:D24)</f>
        <v>117675416</v>
      </c>
      <c r="E25" s="40"/>
      <c r="F25" s="1"/>
    </row>
    <row r="26" spans="2:6" x14ac:dyDescent="0.2">
      <c r="B26" s="16"/>
      <c r="C26" s="65" t="s">
        <v>14</v>
      </c>
      <c r="D26" s="66"/>
      <c r="E26" s="21"/>
      <c r="F26" s="1"/>
    </row>
    <row r="27" spans="2:6" x14ac:dyDescent="0.2">
      <c r="B27" s="85">
        <v>1</v>
      </c>
      <c r="C27" s="22" t="s">
        <v>15</v>
      </c>
      <c r="D27" s="23">
        <v>1079969</v>
      </c>
      <c r="E27" s="24"/>
      <c r="F27" s="1"/>
    </row>
    <row r="28" spans="2:6" ht="25.5" x14ac:dyDescent="0.2">
      <c r="B28" s="84">
        <v>2</v>
      </c>
      <c r="C28" s="67" t="s">
        <v>16</v>
      </c>
      <c r="D28" s="50">
        <v>7438801</v>
      </c>
      <c r="E28" s="51"/>
      <c r="F28" s="1"/>
    </row>
    <row r="29" spans="2:6" ht="25.5" x14ac:dyDescent="0.2">
      <c r="B29" s="84">
        <v>3</v>
      </c>
      <c r="C29" s="67" t="s">
        <v>25</v>
      </c>
      <c r="D29" s="50">
        <v>0</v>
      </c>
      <c r="E29" s="51"/>
      <c r="F29" s="1"/>
    </row>
    <row r="30" spans="2:6" ht="25.5" x14ac:dyDescent="0.2">
      <c r="B30" s="84">
        <v>4</v>
      </c>
      <c r="C30" s="67" t="s">
        <v>26</v>
      </c>
      <c r="D30" s="50">
        <v>0</v>
      </c>
      <c r="E30" s="51"/>
      <c r="F30" s="1"/>
    </row>
    <row r="31" spans="2:6" ht="25.5" x14ac:dyDescent="0.2">
      <c r="B31" s="84">
        <v>5</v>
      </c>
      <c r="C31" s="67" t="s">
        <v>27</v>
      </c>
      <c r="D31" s="50">
        <v>0</v>
      </c>
      <c r="E31" s="51"/>
      <c r="F31" s="1"/>
    </row>
    <row r="32" spans="2:6" ht="25.5" x14ac:dyDescent="0.2">
      <c r="B32" s="87">
        <v>6</v>
      </c>
      <c r="C32" s="67" t="s">
        <v>28</v>
      </c>
      <c r="D32" s="69">
        <v>0</v>
      </c>
      <c r="E32" s="51"/>
      <c r="F32" s="1"/>
    </row>
    <row r="33" spans="2:6" ht="25.5" x14ac:dyDescent="0.2">
      <c r="B33" s="87">
        <v>7</v>
      </c>
      <c r="C33" s="67" t="s">
        <v>29</v>
      </c>
      <c r="D33" s="69">
        <v>85000</v>
      </c>
      <c r="E33" s="51"/>
      <c r="F33" s="1"/>
    </row>
    <row r="34" spans="2:6" ht="13.5" thickBot="1" x14ac:dyDescent="0.25">
      <c r="B34" s="88">
        <v>8</v>
      </c>
      <c r="C34" s="71" t="s">
        <v>35</v>
      </c>
      <c r="D34" s="72">
        <v>1055704</v>
      </c>
      <c r="E34" s="51"/>
      <c r="F34" s="1"/>
    </row>
    <row r="35" spans="2:6" ht="13.5" thickBot="1" x14ac:dyDescent="0.25">
      <c r="B35" s="61" t="s">
        <v>17</v>
      </c>
      <c r="C35" s="62" t="s">
        <v>18</v>
      </c>
      <c r="D35" s="73">
        <f>SUM(D27:D34)</f>
        <v>9659474</v>
      </c>
      <c r="E35" s="40"/>
      <c r="F35" s="1"/>
    </row>
    <row r="36" spans="2:6" x14ac:dyDescent="0.2">
      <c r="B36" s="16"/>
      <c r="C36" s="74" t="s">
        <v>19</v>
      </c>
      <c r="D36" s="75">
        <f>D25+D35</f>
        <v>127334890</v>
      </c>
      <c r="E36" s="21"/>
      <c r="F36" s="1"/>
    </row>
    <row r="37" spans="2:6" ht="13.5" thickBot="1" x14ac:dyDescent="0.25">
      <c r="B37" s="83"/>
      <c r="C37" s="68" t="s">
        <v>41</v>
      </c>
      <c r="D37" s="76">
        <v>144462474.21000001</v>
      </c>
      <c r="E37" s="21"/>
      <c r="F37" s="1"/>
    </row>
    <row r="38" spans="2:6" ht="13.5" thickBot="1" x14ac:dyDescent="0.25">
      <c r="B38" s="89"/>
      <c r="C38" s="78" t="s">
        <v>42</v>
      </c>
      <c r="D38" s="73">
        <f>D37-D36</f>
        <v>17127584.210000008</v>
      </c>
      <c r="E38" s="21"/>
      <c r="F38" s="1"/>
    </row>
    <row r="39" spans="2:6" x14ac:dyDescent="0.2">
      <c r="E39" s="21"/>
      <c r="F39" s="1"/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opLeftCell="A7" workbookViewId="0">
      <selection sqref="A1:XFD1048576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3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1" t="s">
        <v>43</v>
      </c>
      <c r="C2" s="92"/>
      <c r="D2" s="93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44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79">
        <v>1</v>
      </c>
      <c r="C8" s="19" t="s">
        <v>3</v>
      </c>
      <c r="D8" s="20">
        <v>4332000</v>
      </c>
      <c r="E8" s="21"/>
    </row>
    <row r="9" spans="2:5" s="1" customFormat="1" ht="25.5" x14ac:dyDescent="0.2">
      <c r="B9" s="79">
        <v>2</v>
      </c>
      <c r="C9" s="22" t="s">
        <v>22</v>
      </c>
      <c r="D9" s="23">
        <v>3653205</v>
      </c>
      <c r="E9" s="24"/>
    </row>
    <row r="10" spans="2:5" s="1" customFormat="1" ht="25.5" x14ac:dyDescent="0.2">
      <c r="B10" s="80"/>
      <c r="C10" s="26" t="s">
        <v>4</v>
      </c>
      <c r="D10" s="27">
        <v>2946919</v>
      </c>
      <c r="E10" s="28"/>
    </row>
    <row r="11" spans="2:5" s="1" customFormat="1" ht="38.25" x14ac:dyDescent="0.2">
      <c r="B11" s="81"/>
      <c r="C11" s="30" t="s">
        <v>5</v>
      </c>
      <c r="D11" s="31">
        <v>706286</v>
      </c>
      <c r="E11" s="32"/>
    </row>
    <row r="12" spans="2:5" s="1" customFormat="1" ht="13.5" thickBot="1" x14ac:dyDescent="0.25">
      <c r="B12" s="82">
        <v>3</v>
      </c>
      <c r="C12" s="34" t="s">
        <v>37</v>
      </c>
      <c r="D12" s="35">
        <v>1461000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9446205</v>
      </c>
      <c r="E13" s="40"/>
    </row>
    <row r="14" spans="2:5" s="1" customFormat="1" ht="13.5" thickBot="1" x14ac:dyDescent="0.25">
      <c r="B14" s="12"/>
      <c r="C14" s="41" t="s">
        <v>45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35346689</v>
      </c>
      <c r="E17" s="21"/>
      <c r="F17" s="1"/>
    </row>
    <row r="18" spans="2:6" x14ac:dyDescent="0.2">
      <c r="B18" s="84">
        <v>2</v>
      </c>
      <c r="C18" s="49" t="s">
        <v>9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10</v>
      </c>
      <c r="D19" s="50">
        <v>0</v>
      </c>
      <c r="E19" s="51"/>
      <c r="F19" s="1"/>
    </row>
    <row r="20" spans="2:6" x14ac:dyDescent="0.2">
      <c r="B20" s="84">
        <v>4</v>
      </c>
      <c r="C20" s="52" t="s">
        <v>11</v>
      </c>
      <c r="D20" s="53">
        <v>0</v>
      </c>
      <c r="E20" s="54"/>
      <c r="F20" s="1"/>
    </row>
    <row r="21" spans="2:6" x14ac:dyDescent="0.2">
      <c r="B21" s="85">
        <v>5</v>
      </c>
      <c r="C21" s="49" t="s">
        <v>20</v>
      </c>
      <c r="D21" s="50">
        <v>6462627</v>
      </c>
      <c r="E21" s="51"/>
      <c r="F21" s="1"/>
    </row>
    <row r="22" spans="2:6" x14ac:dyDescent="0.2">
      <c r="B22" s="85">
        <v>6</v>
      </c>
      <c r="C22" s="49" t="s">
        <v>21</v>
      </c>
      <c r="D22" s="56">
        <v>18786000</v>
      </c>
      <c r="E22" s="21"/>
      <c r="F22" s="1"/>
    </row>
    <row r="23" spans="2:6" ht="13.5" thickBot="1" x14ac:dyDescent="0.25">
      <c r="B23" s="86">
        <v>7</v>
      </c>
      <c r="C23" s="49" t="s">
        <v>23</v>
      </c>
      <c r="D23" s="58">
        <v>25081600</v>
      </c>
      <c r="E23" s="21"/>
      <c r="F23" s="1"/>
    </row>
    <row r="24" spans="2:6" ht="13.5" thickBot="1" x14ac:dyDescent="0.25">
      <c r="B24" s="86">
        <v>8</v>
      </c>
      <c r="C24" s="59" t="s">
        <v>24</v>
      </c>
      <c r="D24" s="60">
        <v>30000000</v>
      </c>
      <c r="E24" s="21"/>
      <c r="F24" s="1"/>
    </row>
    <row r="25" spans="2:6" ht="13.5" thickBot="1" x14ac:dyDescent="0.25">
      <c r="B25" s="61" t="s">
        <v>12</v>
      </c>
      <c r="C25" s="62" t="s">
        <v>13</v>
      </c>
      <c r="D25" s="63">
        <f>SUM(D17:D24)</f>
        <v>116376916</v>
      </c>
      <c r="E25" s="40"/>
      <c r="F25" s="1"/>
    </row>
    <row r="26" spans="2:6" x14ac:dyDescent="0.2">
      <c r="B26" s="16"/>
      <c r="C26" s="65" t="s">
        <v>14</v>
      </c>
      <c r="D26" s="66"/>
      <c r="E26" s="21"/>
      <c r="F26" s="1"/>
    </row>
    <row r="27" spans="2:6" x14ac:dyDescent="0.2">
      <c r="B27" s="85">
        <v>1</v>
      </c>
      <c r="C27" s="22" t="s">
        <v>15</v>
      </c>
      <c r="D27" s="23">
        <v>1101755</v>
      </c>
      <c r="E27" s="24"/>
      <c r="F27" s="1"/>
    </row>
    <row r="28" spans="2:6" ht="25.5" x14ac:dyDescent="0.2">
      <c r="B28" s="84">
        <v>2</v>
      </c>
      <c r="C28" s="67" t="s">
        <v>16</v>
      </c>
      <c r="D28" s="50">
        <v>7752763</v>
      </c>
      <c r="E28" s="51"/>
      <c r="F28" s="1"/>
    </row>
    <row r="29" spans="2:6" ht="25.5" x14ac:dyDescent="0.2">
      <c r="B29" s="84">
        <v>3</v>
      </c>
      <c r="C29" s="67" t="s">
        <v>25</v>
      </c>
      <c r="D29" s="50">
        <v>0</v>
      </c>
      <c r="E29" s="51"/>
      <c r="F29" s="1"/>
    </row>
    <row r="30" spans="2:6" ht="25.5" x14ac:dyDescent="0.2">
      <c r="B30" s="84">
        <v>4</v>
      </c>
      <c r="C30" s="67" t="s">
        <v>26</v>
      </c>
      <c r="D30" s="50">
        <v>0</v>
      </c>
      <c r="E30" s="51"/>
      <c r="F30" s="1"/>
    </row>
    <row r="31" spans="2:6" ht="25.5" x14ac:dyDescent="0.2">
      <c r="B31" s="84">
        <v>5</v>
      </c>
      <c r="C31" s="67" t="s">
        <v>27</v>
      </c>
      <c r="D31" s="50">
        <v>0</v>
      </c>
      <c r="E31" s="51"/>
      <c r="F31" s="1"/>
    </row>
    <row r="32" spans="2:6" ht="25.5" x14ac:dyDescent="0.2">
      <c r="B32" s="87">
        <v>6</v>
      </c>
      <c r="C32" s="67" t="s">
        <v>28</v>
      </c>
      <c r="D32" s="69">
        <v>0</v>
      </c>
      <c r="E32" s="51"/>
      <c r="F32" s="1"/>
    </row>
    <row r="33" spans="2:6" ht="25.5" x14ac:dyDescent="0.2">
      <c r="B33" s="87">
        <v>7</v>
      </c>
      <c r="C33" s="67" t="s">
        <v>29</v>
      </c>
      <c r="D33" s="69">
        <v>35000</v>
      </c>
      <c r="E33" s="51"/>
      <c r="F33" s="1"/>
    </row>
    <row r="34" spans="2:6" ht="13.5" thickBot="1" x14ac:dyDescent="0.25">
      <c r="B34" s="88">
        <v>8</v>
      </c>
      <c r="C34" s="71" t="s">
        <v>48</v>
      </c>
      <c r="D34" s="72">
        <v>3354578</v>
      </c>
      <c r="E34" s="51"/>
      <c r="F34" s="1"/>
    </row>
    <row r="35" spans="2:6" ht="13.5" thickBot="1" x14ac:dyDescent="0.25">
      <c r="B35" s="61" t="s">
        <v>17</v>
      </c>
      <c r="C35" s="62" t="s">
        <v>18</v>
      </c>
      <c r="D35" s="73">
        <f>SUM(D27:D34)</f>
        <v>12244096</v>
      </c>
      <c r="E35" s="40"/>
      <c r="F35" s="1"/>
    </row>
    <row r="36" spans="2:6" x14ac:dyDescent="0.2">
      <c r="B36" s="16"/>
      <c r="C36" s="74" t="s">
        <v>19</v>
      </c>
      <c r="D36" s="75">
        <f>D25+D35</f>
        <v>128621012</v>
      </c>
      <c r="E36" s="21"/>
      <c r="F36" s="1"/>
    </row>
    <row r="37" spans="2:6" ht="13.5" thickBot="1" x14ac:dyDescent="0.25">
      <c r="B37" s="83"/>
      <c r="C37" s="68" t="s">
        <v>46</v>
      </c>
      <c r="D37" s="76">
        <v>153355498</v>
      </c>
      <c r="E37" s="21"/>
      <c r="F37" s="1"/>
    </row>
    <row r="38" spans="2:6" ht="13.5" thickBot="1" x14ac:dyDescent="0.25">
      <c r="B38" s="89"/>
      <c r="C38" s="78" t="s">
        <v>47</v>
      </c>
      <c r="D38" s="73">
        <f>D37-D36</f>
        <v>24734486</v>
      </c>
      <c r="E38" s="21"/>
      <c r="F38" s="1"/>
    </row>
    <row r="39" spans="2:6" x14ac:dyDescent="0.2">
      <c r="E39" s="21"/>
      <c r="F39" s="1"/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tabSelected="1" topLeftCell="A10" workbookViewId="0">
      <selection activeCell="J32" sqref="J32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4.85546875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1" t="s">
        <v>49</v>
      </c>
      <c r="C2" s="92"/>
      <c r="D2" s="93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50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79">
        <v>1</v>
      </c>
      <c r="C8" s="19" t="s">
        <v>3</v>
      </c>
      <c r="D8" s="20">
        <v>7913000</v>
      </c>
      <c r="E8" s="21"/>
    </row>
    <row r="9" spans="2:5" s="1" customFormat="1" ht="25.5" x14ac:dyDescent="0.2">
      <c r="B9" s="79">
        <v>2</v>
      </c>
      <c r="C9" s="22" t="s">
        <v>22</v>
      </c>
      <c r="D9" s="23">
        <v>3956941</v>
      </c>
      <c r="E9" s="24"/>
    </row>
    <row r="10" spans="2:5" s="1" customFormat="1" ht="25.5" x14ac:dyDescent="0.2">
      <c r="B10" s="80"/>
      <c r="C10" s="26" t="s">
        <v>4</v>
      </c>
      <c r="D10" s="27">
        <v>3120305</v>
      </c>
      <c r="E10" s="28"/>
    </row>
    <row r="11" spans="2:5" s="1" customFormat="1" ht="38.25" x14ac:dyDescent="0.2">
      <c r="B11" s="81"/>
      <c r="C11" s="30" t="s">
        <v>5</v>
      </c>
      <c r="D11" s="31">
        <v>836636</v>
      </c>
      <c r="E11" s="32"/>
    </row>
    <row r="12" spans="2:5" s="1" customFormat="1" ht="13.5" thickBot="1" x14ac:dyDescent="0.25">
      <c r="B12" s="82">
        <v>3</v>
      </c>
      <c r="C12" s="34" t="s">
        <v>55</v>
      </c>
      <c r="D12" s="35">
        <v>2155704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14025645</v>
      </c>
      <c r="E13" s="40"/>
    </row>
    <row r="14" spans="2:5" s="1" customFormat="1" ht="13.5" thickBot="1" x14ac:dyDescent="0.25">
      <c r="B14" s="12"/>
      <c r="C14" s="41" t="s">
        <v>51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32105689</v>
      </c>
      <c r="E17" s="21"/>
      <c r="F17" s="1"/>
    </row>
    <row r="18" spans="2:6" x14ac:dyDescent="0.2">
      <c r="B18" s="84">
        <v>2</v>
      </c>
      <c r="C18" s="49" t="s">
        <v>56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57</v>
      </c>
      <c r="D19" s="50">
        <v>0</v>
      </c>
      <c r="E19" s="51"/>
      <c r="F19" s="1"/>
    </row>
    <row r="20" spans="2:6" x14ac:dyDescent="0.2">
      <c r="B20" s="84">
        <v>4</v>
      </c>
      <c r="C20" s="52" t="s">
        <v>58</v>
      </c>
      <c r="D20" s="53">
        <v>0</v>
      </c>
      <c r="E20" s="54"/>
      <c r="F20" s="1"/>
    </row>
    <row r="21" spans="2:6" x14ac:dyDescent="0.2">
      <c r="B21" s="85">
        <v>5</v>
      </c>
      <c r="C21" s="49" t="s">
        <v>59</v>
      </c>
      <c r="D21" s="50">
        <v>6462627</v>
      </c>
      <c r="E21" s="51"/>
      <c r="F21" s="1"/>
    </row>
    <row r="22" spans="2:6" x14ac:dyDescent="0.2">
      <c r="B22" s="85">
        <v>6</v>
      </c>
      <c r="C22" s="49" t="s">
        <v>60</v>
      </c>
      <c r="D22" s="56">
        <v>18446000</v>
      </c>
      <c r="E22" s="21"/>
      <c r="F22" s="1"/>
    </row>
    <row r="23" spans="2:6" ht="13.5" thickBot="1" x14ac:dyDescent="0.25">
      <c r="B23" s="90">
        <v>7</v>
      </c>
      <c r="C23" s="49" t="s">
        <v>23</v>
      </c>
      <c r="D23" s="58">
        <v>25081600</v>
      </c>
      <c r="E23" s="21"/>
      <c r="F23" s="1"/>
    </row>
    <row r="24" spans="2:6" ht="13.5" thickBot="1" x14ac:dyDescent="0.25">
      <c r="B24" s="86">
        <v>8</v>
      </c>
      <c r="C24" s="59" t="s">
        <v>62</v>
      </c>
      <c r="D24" s="60">
        <v>30000000</v>
      </c>
      <c r="E24" s="21"/>
      <c r="F24" s="1"/>
    </row>
    <row r="25" spans="2:6" ht="13.5" thickBot="1" x14ac:dyDescent="0.25">
      <c r="B25" s="86">
        <v>9</v>
      </c>
      <c r="C25" s="59" t="s">
        <v>61</v>
      </c>
      <c r="D25" s="60">
        <v>40000000</v>
      </c>
      <c r="E25" s="21"/>
      <c r="F25" s="1"/>
    </row>
    <row r="26" spans="2:6" ht="13.5" thickBot="1" x14ac:dyDescent="0.25">
      <c r="B26" s="61" t="s">
        <v>12</v>
      </c>
      <c r="C26" s="62" t="s">
        <v>13</v>
      </c>
      <c r="D26" s="63">
        <v>152795916</v>
      </c>
      <c r="E26" s="40"/>
      <c r="F26" s="1"/>
    </row>
    <row r="27" spans="2:6" x14ac:dyDescent="0.2">
      <c r="B27" s="16"/>
      <c r="C27" s="65" t="s">
        <v>14</v>
      </c>
      <c r="D27" s="66"/>
      <c r="E27" s="21"/>
      <c r="F27" s="1"/>
    </row>
    <row r="28" spans="2:6" x14ac:dyDescent="0.2">
      <c r="B28" s="85">
        <v>1</v>
      </c>
      <c r="C28" s="22" t="s">
        <v>15</v>
      </c>
      <c r="D28" s="23">
        <v>2739574</v>
      </c>
      <c r="E28" s="24"/>
      <c r="F28" s="1"/>
    </row>
    <row r="29" spans="2:6" ht="25.5" x14ac:dyDescent="0.2">
      <c r="B29" s="84">
        <v>2</v>
      </c>
      <c r="C29" s="67" t="s">
        <v>16</v>
      </c>
      <c r="D29" s="50">
        <v>6287679</v>
      </c>
      <c r="E29" s="51"/>
      <c r="F29" s="1"/>
    </row>
    <row r="30" spans="2:6" ht="25.5" x14ac:dyDescent="0.2">
      <c r="B30" s="84">
        <v>3</v>
      </c>
      <c r="C30" s="67" t="s">
        <v>25</v>
      </c>
      <c r="D30" s="50">
        <v>0</v>
      </c>
      <c r="E30" s="51"/>
      <c r="F30" s="1"/>
    </row>
    <row r="31" spans="2:6" x14ac:dyDescent="0.2">
      <c r="B31" s="84">
        <v>4</v>
      </c>
      <c r="C31" s="67" t="s">
        <v>26</v>
      </c>
      <c r="D31" s="50">
        <v>0</v>
      </c>
      <c r="E31" s="51"/>
      <c r="F31" s="1"/>
    </row>
    <row r="32" spans="2:6" ht="25.5" x14ac:dyDescent="0.2">
      <c r="B32" s="84">
        <v>5</v>
      </c>
      <c r="C32" s="67" t="s">
        <v>27</v>
      </c>
      <c r="D32" s="50">
        <v>0</v>
      </c>
      <c r="E32" s="51"/>
      <c r="F32" s="1"/>
    </row>
    <row r="33" spans="2:6" x14ac:dyDescent="0.2">
      <c r="B33" s="87">
        <v>6</v>
      </c>
      <c r="C33" s="67" t="s">
        <v>28</v>
      </c>
      <c r="D33" s="69">
        <v>0</v>
      </c>
      <c r="E33" s="51"/>
      <c r="F33" s="1"/>
    </row>
    <row r="34" spans="2:6" ht="25.5" x14ac:dyDescent="0.2">
      <c r="B34" s="87">
        <v>7</v>
      </c>
      <c r="C34" s="67" t="s">
        <v>29</v>
      </c>
      <c r="D34" s="69">
        <v>35000</v>
      </c>
      <c r="E34" s="51"/>
      <c r="F34" s="1"/>
    </row>
    <row r="35" spans="2:6" ht="13.5" thickBot="1" x14ac:dyDescent="0.25">
      <c r="B35" s="88">
        <v>8</v>
      </c>
      <c r="C35" s="71" t="s">
        <v>54</v>
      </c>
      <c r="D35" s="72">
        <v>2659874</v>
      </c>
      <c r="E35" s="51"/>
      <c r="F35" s="1"/>
    </row>
    <row r="36" spans="2:6" ht="13.5" thickBot="1" x14ac:dyDescent="0.25">
      <c r="B36" s="61" t="s">
        <v>17</v>
      </c>
      <c r="C36" s="62" t="s">
        <v>18</v>
      </c>
      <c r="D36" s="73">
        <f>SUM(D28:D35)</f>
        <v>11722127</v>
      </c>
      <c r="E36" s="40"/>
      <c r="F36" s="1"/>
    </row>
    <row r="37" spans="2:6" x14ac:dyDescent="0.2">
      <c r="B37" s="16"/>
      <c r="C37" s="74" t="s">
        <v>19</v>
      </c>
      <c r="D37" s="75">
        <v>164518043</v>
      </c>
      <c r="E37" s="21"/>
      <c r="F37" s="1"/>
    </row>
    <row r="38" spans="2:6" ht="13.5" thickBot="1" x14ac:dyDescent="0.25">
      <c r="B38" s="83"/>
      <c r="C38" s="68" t="s">
        <v>52</v>
      </c>
      <c r="D38" s="76">
        <v>159240758</v>
      </c>
      <c r="E38" s="21"/>
      <c r="F38" s="1"/>
    </row>
    <row r="39" spans="2:6" ht="13.5" thickBot="1" x14ac:dyDescent="0.25">
      <c r="B39" s="89"/>
      <c r="C39" s="78" t="s">
        <v>53</v>
      </c>
      <c r="D39" s="73">
        <f>D38-D37</f>
        <v>-5277285</v>
      </c>
      <c r="E39" s="21"/>
      <c r="F39" s="1"/>
    </row>
    <row r="40" spans="2:6" x14ac:dyDescent="0.2">
      <c r="E40" s="21"/>
      <c r="F40" s="1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IAN 2024</vt:lpstr>
      <vt:lpstr>FEBR 2024</vt:lpstr>
      <vt:lpstr>MARTIE 2024</vt:lpstr>
      <vt:lpstr>APRILIE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2024-06-06T13:11:20Z</dcterms:modified>
</cp:coreProperties>
</file>