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activeTab="6"/>
  </bookViews>
  <sheets>
    <sheet name="IAN 2023" sheetId="1" r:id="rId1"/>
    <sheet name="FEBR 2023" sheetId="2" r:id="rId2"/>
    <sheet name="MARTIE 2023" sheetId="3" r:id="rId3"/>
    <sheet name="APRILIE 2023" sheetId="4" r:id="rId4"/>
    <sheet name="MAI 2023" sheetId="5" r:id="rId5"/>
    <sheet name="IUNIE 2023" sheetId="6" r:id="rId6"/>
    <sheet name="IULIE 2023" sheetId="7" r:id="rId7"/>
  </sheets>
  <calcPr calcId="145621"/>
</workbook>
</file>

<file path=xl/calcChain.xml><?xml version="1.0" encoding="utf-8"?>
<calcChain xmlns="http://schemas.openxmlformats.org/spreadsheetml/2006/main">
  <c r="D33" i="7" l="1"/>
  <c r="D24" i="7"/>
  <c r="D34" i="7" l="1"/>
  <c r="D36" i="7" s="1"/>
  <c r="D33" i="6"/>
  <c r="D24" i="6"/>
  <c r="D34" i="6" l="1"/>
  <c r="D36" i="6" s="1"/>
  <c r="D24" i="5"/>
  <c r="D33" i="5" l="1"/>
  <c r="D34" i="5" s="1"/>
  <c r="D36" i="5" s="1"/>
  <c r="D31" i="4" l="1"/>
  <c r="D23" i="4"/>
  <c r="D32" i="4" s="1"/>
  <c r="D34" i="4" s="1"/>
  <c r="D31" i="3" l="1"/>
  <c r="D23" i="3"/>
  <c r="D13" i="3"/>
  <c r="D32" i="3" l="1"/>
  <c r="D34" i="3" s="1"/>
  <c r="D31" i="2"/>
  <c r="D23" i="2"/>
  <c r="D13" i="2"/>
  <c r="D32" i="2" l="1"/>
  <c r="D34" i="2" s="1"/>
  <c r="D23" i="1"/>
  <c r="D31" i="1" l="1"/>
  <c r="D13" i="1" l="1"/>
  <c r="D32" i="1" l="1"/>
  <c r="D34" i="1" s="1"/>
</calcChain>
</file>

<file path=xl/sharedStrings.xml><?xml version="1.0" encoding="utf-8"?>
<sst xmlns="http://schemas.openxmlformats.org/spreadsheetml/2006/main" count="237" uniqueCount="71">
  <si>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</si>
  <si>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</si>
  <si>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</si>
  <si>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</si>
  <si>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</si>
  <si>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</si>
  <si>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</si>
  <si>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</si>
  <si>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</si>
  <si>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</si>
  <si>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</si>
  <si>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</si>
  <si>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</si>
  <si>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</si>
  <si>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</si>
  <si>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</si>
  <si>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</si>
  <si>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</si>
  <si>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</si>
  <si>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II</t>
  </si>
  <si>
    <t>TOTAL SPRIJIN NERAMBURSABIL</t>
  </si>
  <si>
    <t>TOTAL GENERAL ( I+II )</t>
  </si>
  <si>
    <t>SPRIJIN  FINANCIAR NERAMBURSABIL SESIUNEA I 2022</t>
  </si>
  <si>
    <t>CREDITE NECONTRACTATE SESIUNEA II 2021</t>
  </si>
  <si>
    <t>CREDITE NECONTRACTATE SESIUNEA I 2022</t>
  </si>
  <si>
    <t>SPRIJIN  FINANCIAR NERAMBURSABIL SESIUNEA II 2022</t>
  </si>
  <si>
    <t>SITUATIA PLATILOR SI   ANGAJAMENTELOR DIN FONDUL CINEMATOGRAFIC 
LA 31 IANUARIE 2023</t>
  </si>
  <si>
    <t>A. PLATI  IN PERIOADA 01 IAN. - 31 IANUARIE 2023</t>
  </si>
  <si>
    <t>B. ANGAJAMENTE LA 31 IANUARIE  2023</t>
  </si>
  <si>
    <t>SOLD CONT 5088 LA 31 IANUARIE  2023</t>
  </si>
  <si>
    <t>FONDURI NEANGAJATE LA 31 IANUARIE 2023</t>
  </si>
  <si>
    <t>cota de 10% ( 2022 / trim IV partial )</t>
  </si>
  <si>
    <t>cota de 10% (tr IV 2022 partial)</t>
  </si>
  <si>
    <t>SITUATIA PLATILOR SI   ANGAJAMENTELOR DIN FONDUL CINEMATOGRAFIC 
LA 28 FEBRUARIE 2023</t>
  </si>
  <si>
    <t>B. ANGAJAMENTE LA 28 FEBRUARIE  2023</t>
  </si>
  <si>
    <t>A. PLATI  IN PERIOADA 01 IAN. - 28 FEBRUARIE 2023</t>
  </si>
  <si>
    <t>SOLD CONT 5088 LA 28 FEBRUARIE  2023</t>
  </si>
  <si>
    <t>FONDURI NEANGAJATE LA 28 FEBRUARIE 2023</t>
  </si>
  <si>
    <t>A. PLATI  IN PERIOADA 01 IAN. - 31 MARTIE 2023</t>
  </si>
  <si>
    <t>SITUATIA PLATILOR SI   ANGAJAMENTELOR DIN FONDUL CINEMATOGRAFIC 
LA 31 MARTIE 2023</t>
  </si>
  <si>
    <t>B. ANGAJAMENTE LA 31 MARTIE  2023</t>
  </si>
  <si>
    <t>SOLD CONT 5088 LA 31 MARTIE  2023</t>
  </si>
  <si>
    <t>FONDURI NEANGAJATE LA 31 MARTIE 2023</t>
  </si>
  <si>
    <t>cota de 10% ( 2022 / trim IV total )</t>
  </si>
  <si>
    <t>cota de 10% ( 2022 / trim IV partial)</t>
  </si>
  <si>
    <t>cota de 10% (trim I 2023 )</t>
  </si>
  <si>
    <t>SITUATIA PLATILOR SI   ANGAJAMENTELOR DIN FONDUL CINEMATOGRAFIC 
LA 30 APRILIE 2023</t>
  </si>
  <si>
    <t>A. PLATI  IN PERIOADA 01 IAN. - 30 APRILIE 2023</t>
  </si>
  <si>
    <t>B. ANGAJAMENTE LA 30 APRILIE  2023</t>
  </si>
  <si>
    <t>SOLD CONT 5088 LA 30 APRILIE 2023</t>
  </si>
  <si>
    <t>FONDURI NEANGAJATE LA 30 APRILIE 2023</t>
  </si>
  <si>
    <t>SITUATIA PLATILOR SI   ANGAJAMENTELOR DIN FONDUL CINEMATOGRAFIC 
LA 31 MAI 2023</t>
  </si>
  <si>
    <t>A. PLATI  IN PERIOADA 01 IAN. - 31 MAI 2023</t>
  </si>
  <si>
    <t>B. ANGAJAMENTE LA 31 MAI  2023</t>
  </si>
  <si>
    <t>SOLD CONT 5088 LA 31 MAI 2023</t>
  </si>
  <si>
    <t>FONDURI NEANGAJATE LA 31 MAI 2023</t>
  </si>
  <si>
    <t>CREDITE NECONTRACTATE SESIUNEA I 2023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</si>
  <si>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</si>
  <si>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cota 10% ( 2022 / trim IV total )+cota 10% (2023 / trim I partial )</t>
  </si>
  <si>
    <t>SPRIJIN  FINANCIAR NERAMBURSABIL SESIUNEA I 2023</t>
  </si>
  <si>
    <t>SITUATIA PLATILOR SI   ANGAJAMENTELOR DIN FONDUL CINEMATOGRAFIC 
LA 30 IUNIE 2023</t>
  </si>
  <si>
    <t>A. PLATI  IN PERIOADA 01 IAN. - 30 IUNIE 2023</t>
  </si>
  <si>
    <t>B. ANGAJAMENTE LA 30 IUNIE  2023</t>
  </si>
  <si>
    <t>SOLD CONT 5088 LA 30 IUNIE 2023</t>
  </si>
  <si>
    <t>FONDURI NEANGAJATE LA 30 IUNIE 2023</t>
  </si>
  <si>
    <t>A. PLATI  IN PERIOADA 01 IAN. - 31 IULIE 2023</t>
  </si>
  <si>
    <t>B. ANGAJAMENTE LA 31 IULIE  2023</t>
  </si>
  <si>
    <t>SOLD CONT 5088 LA 31 IULIE 2023</t>
  </si>
  <si>
    <t>FONDURI NEANGAJATE LA 31 IULIE 2023</t>
  </si>
  <si>
    <t>cota de 10% (trim I 2023 partial+trim II 2023 )</t>
  </si>
  <si>
    <t>SITUATIA PLATILOR SI   ANGAJAMENTELOR DIN FONDUL CINEMATOGRAFIC 
LA 31 IULIE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</si>
</sst>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right" wrapText="1"/>
    </xf>
    <xf numFmtId="3" fontId="1" fillId="0" borderId="1" xfId="2" applyNumberFormat="1" applyFont="1" applyFill="1" applyBorder="1"/>
    <xf numFmtId="3" fontId="1" fillId="0" borderId="3" xfId="3" applyNumberFormat="1" applyFont="1" applyFill="1" applyBorder="1"/>
    <xf numFmtId="0" fontId="1" fillId="2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horizontal="right" wrapText="1"/>
    </xf>
    <xf numFmtId="0" fontId="1" fillId="0" borderId="1" xfId="1" applyFont="1" applyBorder="1"/>
    <xf numFmtId="3" fontId="1" fillId="0" borderId="2" xfId="1" applyNumberFormat="1" applyFont="1" applyBorder="1"/>
    <xf numFmtId="0" fontId="1" fillId="2" borderId="4" xfId="1" applyFont="1" applyFill="1" applyBorder="1"/>
    <xf numFmtId="3" fontId="1" fillId="2" borderId="1" xfId="1" applyNumberFormat="1" applyFont="1" applyFill="1" applyBorder="1"/>
    <xf numFmtId="3" fontId="1" fillId="0" borderId="1" xfId="1" applyNumberFormat="1" applyFont="1" applyFill="1" applyBorder="1"/>
    <xf numFmtId="0" fontId="1" fillId="2" borderId="1" xfId="1" applyFont="1" applyFill="1" applyBorder="1"/>
    <xf numFmtId="0" fontId="1" fillId="4" borderId="1" xfId="1" applyFont="1" applyFill="1" applyBorder="1"/>
    <xf numFmtId="3" fontId="1" fillId="4" borderId="1" xfId="1" applyNumberFormat="1" applyFont="1" applyFill="1" applyBorder="1"/>
    <xf numFmtId="0" fontId="1" fillId="0" borderId="3" xfId="1" applyFont="1" applyBorder="1"/>
    <xf numFmtId="3" fontId="1" fillId="0" borderId="5" xfId="1" applyNumberFormat="1" applyFont="1" applyFill="1" applyBorder="1"/>
    <xf numFmtId="3" fontId="1" fillId="0" borderId="1" xfId="3" applyNumberFormat="1" applyFont="1" applyFill="1" applyBorder="1"/>
    <xf numFmtId="0" fontId="1" fillId="5" borderId="1" xfId="1" applyFont="1" applyFill="1" applyBorder="1"/>
    <xf numFmtId="0" fontId="1" fillId="5" borderId="1" xfId="1" applyFont="1" applyFill="1" applyBorder="1" applyAlignment="1">
      <alignment wrapText="1"/>
    </xf>
    <xf numFmtId="3" fontId="1" fillId="5" borderId="1" xfId="1" applyNumberFormat="1" applyFont="1" applyFill="1" applyBorder="1"/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4" fontId="5" fillId="0" borderId="0" xfId="0" applyNumberFormat="1" applyFont="1" applyBorder="1"/>
    <xf numFmtId="3" fontId="1" fillId="0" borderId="0" xfId="3" applyNumberFormat="1" applyFont="1" applyFill="1" applyBorder="1"/>
    <xf numFmtId="3" fontId="4" fillId="0" borderId="0" xfId="3" applyNumberFormat="1" applyFont="1" applyFill="1" applyBorder="1"/>
    <xf numFmtId="3" fontId="4" fillId="2" borderId="0" xfId="3" applyNumberFormat="1" applyFont="1" applyFill="1" applyBorder="1"/>
    <xf numFmtId="4" fontId="6" fillId="0" borderId="0" xfId="0" applyNumberFormat="1" applyFont="1" applyBorder="1"/>
    <xf numFmtId="3" fontId="1" fillId="2" borderId="0" xfId="1" applyNumberFormat="1" applyFont="1" applyFill="1" applyBorder="1"/>
    <xf numFmtId="3" fontId="1" fillId="0" borderId="0" xfId="1" applyNumberFormat="1" applyFont="1" applyFill="1" applyBorder="1"/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wrapText="1"/>
    </xf>
    <xf numFmtId="0" fontId="1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1" fillId="0" borderId="12" xfId="1" applyFont="1" applyBorder="1" applyAlignment="1">
      <alignment horizontal="center" wrapText="1"/>
    </xf>
    <xf numFmtId="0" fontId="1" fillId="2" borderId="12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horizontal="right" wrapText="1"/>
    </xf>
    <xf numFmtId="0" fontId="1" fillId="0" borderId="12" xfId="1" applyFont="1" applyBorder="1"/>
    <xf numFmtId="0" fontId="1" fillId="2" borderId="12" xfId="1" applyFont="1" applyFill="1" applyBorder="1"/>
    <xf numFmtId="0" fontId="2" fillId="0" borderId="12" xfId="1" applyFont="1" applyBorder="1" applyAlignment="1">
      <alignment horizontal="center"/>
    </xf>
    <xf numFmtId="0" fontId="1" fillId="0" borderId="11" xfId="1" applyFont="1" applyBorder="1"/>
    <xf numFmtId="0" fontId="1" fillId="0" borderId="14" xfId="1" applyFont="1" applyBorder="1"/>
    <xf numFmtId="0" fontId="1" fillId="0" borderId="12" xfId="1" applyFont="1" applyBorder="1" applyAlignment="1">
      <alignment horizontal="left"/>
    </xf>
    <xf numFmtId="0" fontId="1" fillId="0" borderId="12" xfId="1" applyFont="1" applyBorder="1" applyAlignment="1">
      <alignment wrapText="1"/>
    </xf>
    <xf numFmtId="0" fontId="4" fillId="0" borderId="12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1" fillId="2" borderId="12" xfId="1" applyFont="1" applyFill="1" applyBorder="1" applyAlignment="1">
      <alignment wrapText="1"/>
    </xf>
    <xf numFmtId="0" fontId="1" fillId="0" borderId="12" xfId="1" applyFont="1" applyFill="1" applyBorder="1" applyAlignment="1">
      <alignment wrapText="1"/>
    </xf>
    <xf numFmtId="0" fontId="2" fillId="0" borderId="12" xfId="1" applyFont="1" applyBorder="1"/>
    <xf numFmtId="0" fontId="2" fillId="0" borderId="15" xfId="1" applyFont="1" applyBorder="1" applyAlignment="1">
      <alignment horizontal="center"/>
    </xf>
    <xf numFmtId="0" fontId="2" fillId="2" borderId="12" xfId="1" applyFont="1" applyFill="1" applyBorder="1"/>
    <xf numFmtId="4" fontId="2" fillId="0" borderId="6" xfId="1" applyNumberFormat="1" applyFont="1" applyBorder="1" applyAlignment="1">
      <alignment horizontal="center" wrapText="1"/>
    </xf>
    <xf numFmtId="4" fontId="1" fillId="0" borderId="13" xfId="1" applyNumberFormat="1" applyFont="1" applyBorder="1" applyAlignment="1">
      <alignment horizontal="center" wrapText="1"/>
    </xf>
    <xf numFmtId="4" fontId="5" fillId="0" borderId="12" xfId="0" applyNumberFormat="1" applyFont="1" applyBorder="1"/>
    <xf numFmtId="4" fontId="1" fillId="0" borderId="12" xfId="3" applyNumberFormat="1" applyFont="1" applyFill="1" applyBorder="1"/>
    <xf numFmtId="4" fontId="4" fillId="0" borderId="12" xfId="3" applyNumberFormat="1" applyFont="1" applyFill="1" applyBorder="1"/>
    <xf numFmtId="4" fontId="4" fillId="2" borderId="12" xfId="3" applyNumberFormat="1" applyFont="1" applyFill="1" applyBorder="1"/>
    <xf numFmtId="4" fontId="1" fillId="2" borderId="12" xfId="1" applyNumberFormat="1" applyFont="1" applyFill="1" applyBorder="1"/>
    <xf numFmtId="4" fontId="1" fillId="0" borderId="12" xfId="1" applyNumberFormat="1" applyFont="1" applyFill="1" applyBorder="1"/>
    <xf numFmtId="4" fontId="5" fillId="0" borderId="15" xfId="0" applyNumberFormat="1" applyFont="1" applyBorder="1"/>
    <xf numFmtId="3" fontId="1" fillId="2" borderId="0" xfId="3" applyNumberFormat="1" applyFont="1" applyFill="1" applyBorder="1"/>
    <xf numFmtId="4" fontId="1" fillId="0" borderId="16" xfId="1" applyNumberFormat="1" applyFont="1" applyBorder="1" applyAlignment="1">
      <alignment horizontal="center" wrapText="1"/>
    </xf>
    <xf numFmtId="4" fontId="5" fillId="0" borderId="13" xfId="0" applyNumberFormat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4" fontId="6" fillId="0" borderId="6" xfId="0" applyNumberFormat="1" applyFont="1" applyBorder="1"/>
    <xf numFmtId="0" fontId="1" fillId="5" borderId="13" xfId="1" applyFont="1" applyFill="1" applyBorder="1"/>
    <xf numFmtId="0" fontId="1" fillId="5" borderId="13" xfId="1" applyFont="1" applyFill="1" applyBorder="1" applyAlignment="1">
      <alignment wrapText="1"/>
    </xf>
    <xf numFmtId="4" fontId="1" fillId="5" borderId="13" xfId="1" applyNumberFormat="1" applyFont="1" applyFill="1" applyBorder="1"/>
    <xf numFmtId="0" fontId="2" fillId="0" borderId="11" xfId="1" applyFont="1" applyBorder="1"/>
    <xf numFmtId="4" fontId="5" fillId="0" borderId="11" xfId="0" applyNumberFormat="1" applyFont="1" applyBorder="1"/>
    <xf numFmtId="0" fontId="1" fillId="3" borderId="13" xfId="1" applyFont="1" applyFill="1" applyBorder="1" applyAlignment="1">
      <alignment horizontal="left" wrapText="1"/>
    </xf>
    <xf numFmtId="4" fontId="1" fillId="3" borderId="13" xfId="3" applyNumberFormat="1" applyFont="1" applyFill="1" applyBorder="1"/>
    <xf numFmtId="0" fontId="3" fillId="0" borderId="11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3" fillId="0" borderId="6" xfId="1" applyFont="1" applyBorder="1" applyAlignment="1">
      <alignment horizontal="left"/>
    </xf>
    <xf numFmtId="0" fontId="2" fillId="2" borderId="12" xfId="1" applyFont="1" applyFill="1" applyBorder="1" applyAlignment="1">
      <alignment horizontal="right" wrapText="1"/>
    </xf>
    <xf numFmtId="0" fontId="2" fillId="3" borderId="13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wrapText="1"/>
    </xf>
    <xf numFmtId="0" fontId="1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4" fontId="7" fillId="0" borderId="11" xfId="0" applyNumberFormat="1" applyFont="1" applyBorder="1"/>
    <xf numFmtId="0" fontId="2" fillId="2" borderId="13" xfId="1" applyFont="1" applyFill="1" applyBorder="1"/>
    <xf numFmtId="4" fontId="7" fillId="0" borderId="13" xfId="0" applyNumberFormat="1" applyFont="1" applyBorder="1"/>
    <xf numFmtId="0" fontId="2" fillId="2" borderId="6" xfId="1" applyFont="1" applyFill="1" applyBorder="1"/>
    <xf numFmtId="4" fontId="7" fillId="0" borderId="6" xfId="0" applyNumberFormat="1" applyFont="1" applyBorder="1"/>
    <xf numFmtId="0" fontId="3" fillId="0" borderId="18" xfId="1" applyFont="1" applyBorder="1" applyAlignment="1">
      <alignment horizontal="center" wrapText="1"/>
    </xf>
    <xf numFmtId="0" fontId="2" fillId="0" borderId="21" xfId="1" applyFont="1" applyBorder="1" applyAlignment="1">
      <alignment horizontal="center"/>
    </xf>
    <xf numFmtId="4" fontId="8" fillId="0" borderId="12" xfId="0" applyNumberFormat="1" applyFont="1" applyBorder="1"/>
    <xf numFmtId="4" fontId="9" fillId="2" borderId="12" xfId="1" applyNumberFormat="1" applyFont="1" applyFill="1" applyBorder="1"/>
    <xf numFmtId="4" fontId="9" fillId="0" borderId="12" xfId="1" applyNumberFormat="1" applyFont="1" applyFill="1" applyBorder="1"/>
    <xf numFmtId="4" fontId="8" fillId="0" borderId="13" xfId="0" applyNumberFormat="1" applyFont="1" applyBorder="1"/>
    <xf numFmtId="0" fontId="9" fillId="0" borderId="12" xfId="1" applyFont="1" applyBorder="1" applyAlignment="1">
      <alignment horizontal="left"/>
    </xf>
    <xf numFmtId="0" fontId="9" fillId="0" borderId="12" xfId="1" applyFont="1" applyBorder="1" applyAlignment="1">
      <alignment wrapText="1"/>
    </xf>
    <xf numFmtId="4" fontId="9" fillId="0" borderId="12" xfId="3" applyNumberFormat="1" applyFont="1" applyFill="1" applyBorder="1"/>
    <xf numFmtId="0" fontId="10" fillId="0" borderId="12" xfId="1" applyFont="1" applyBorder="1" applyAlignment="1">
      <alignment horizontal="left" wrapText="1"/>
    </xf>
    <xf numFmtId="4" fontId="10" fillId="0" borderId="12" xfId="3" applyNumberFormat="1" applyFont="1" applyFill="1" applyBorder="1"/>
    <xf numFmtId="0" fontId="10" fillId="0" borderId="13" xfId="1" applyFont="1" applyBorder="1" applyAlignment="1">
      <alignment horizontal="left" wrapText="1"/>
    </xf>
    <xf numFmtId="4" fontId="10" fillId="2" borderId="12" xfId="3" applyNumberFormat="1" applyFont="1" applyFill="1" applyBorder="1"/>
    <xf numFmtId="0" fontId="9" fillId="3" borderId="13" xfId="1" applyFont="1" applyFill="1" applyBorder="1" applyAlignment="1">
      <alignment horizontal="left" wrapText="1"/>
    </xf>
    <xf numFmtId="4" fontId="9" fillId="3" borderId="13" xfId="3" applyNumberFormat="1" applyFont="1" applyFill="1" applyBorder="1"/>
    <xf numFmtId="0" fontId="2" fillId="0" borderId="6" xfId="1" applyFont="1" applyBorder="1" applyAlignment="1">
      <alignment horizontal="left"/>
    </xf>
    <xf numFmtId="4" fontId="11" fillId="0" borderId="6" xfId="0" applyNumberFormat="1" applyFont="1" applyBorder="1"/>
    <xf numFmtId="0" fontId="2" fillId="0" borderId="19" xfId="1" applyFont="1" applyBorder="1" applyAlignment="1">
      <alignment horizontal="center"/>
    </xf>
    <xf numFmtId="4" fontId="8" fillId="0" borderId="18" xfId="0" applyNumberFormat="1" applyFont="1" applyBorder="1"/>
    <xf numFmtId="0" fontId="9" fillId="0" borderId="20" xfId="1" applyFont="1" applyBorder="1" applyAlignment="1">
      <alignment horizontal="center"/>
    </xf>
    <xf numFmtId="0" fontId="9" fillId="2" borderId="21" xfId="1" applyFont="1" applyFill="1" applyBorder="1"/>
    <xf numFmtId="0" fontId="9" fillId="2" borderId="21" xfId="1" applyFont="1" applyFill="1" applyBorder="1" applyAlignment="1">
      <alignment wrapText="1"/>
    </xf>
    <xf numFmtId="0" fontId="9" fillId="0" borderId="21" xfId="1" applyFont="1" applyFill="1" applyBorder="1" applyAlignment="1">
      <alignment wrapText="1"/>
    </xf>
    <xf numFmtId="4" fontId="12" fillId="0" borderId="17" xfId="0" applyNumberFormat="1" applyFont="1" applyBorder="1"/>
    <xf numFmtId="4" fontId="8" fillId="0" borderId="15" xfId="0" applyNumberFormat="1" applyFont="1" applyBorder="1"/>
    <xf numFmtId="0" fontId="9" fillId="2" borderId="12" xfId="1" applyFont="1" applyFill="1" applyBorder="1" applyAlignment="1">
      <alignment wrapText="1"/>
    </xf>
    <xf numFmtId="0" fontId="9" fillId="5" borderId="13" xfId="1" applyFont="1" applyFill="1" applyBorder="1" applyAlignment="1">
      <alignment wrapText="1"/>
    </xf>
    <xf numFmtId="4" fontId="9" fillId="5" borderId="13" xfId="1" applyNumberFormat="1" applyFont="1" applyFill="1" applyBorder="1"/>
    <xf numFmtId="4" fontId="12" fillId="0" borderId="6" xfId="0" applyNumberFormat="1" applyFont="1" applyBorder="1"/>
    <xf numFmtId="4" fontId="12" fillId="0" borderId="11" xfId="0" applyNumberFormat="1" applyFont="1" applyBorder="1"/>
    <xf numFmtId="4" fontId="12" fillId="0" borderId="13" xfId="0" applyNumberFormat="1" applyFont="1" applyBorder="1"/>
    <xf numFmtId="0" fontId="2" fillId="4" borderId="17" xfId="1" applyFont="1" applyFill="1" applyBorder="1"/>
    <xf numFmtId="0" fontId="9" fillId="4" borderId="21" xfId="1" applyFont="1" applyFill="1" applyBorder="1" applyAlignment="1">
      <alignment wrapText="1"/>
    </xf>
    <xf numFmtId="4" fontId="8" fillId="4" borderId="14" xfId="0" applyNumberFormat="1" applyFont="1" applyFill="1" applyBorder="1"/>
    <xf numFmtId="0" fontId="2" fillId="4" borderId="13" xfId="1" applyFont="1" applyFill="1" applyBorder="1"/>
    <xf numFmtId="0" fontId="9" fillId="4" borderId="12" xfId="1" applyFont="1" applyFill="1" applyBorder="1" applyAlignment="1">
      <alignment wrapText="1"/>
    </xf>
    <xf numFmtId="4" fontId="9" fillId="4" borderId="13" xfId="1" applyNumberFormat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F14" sqref="F14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180" t="s">
        <v>26</v>
      </c>
      <c r="C2" s="181"/>
      <c r="D2" s="181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27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295500</v>
      </c>
    </row>
    <row r="9" spans="2:4" ht="26.25" x14ac:dyDescent="0.25">
      <c r="B9" s="8">
        <v>2</v>
      </c>
      <c r="C9" s="11" t="s">
        <v>4</v>
      </c>
      <c r="D9" s="12">
        <v>1688492</v>
      </c>
    </row>
    <row r="10" spans="2:4" ht="26.25" x14ac:dyDescent="0.25">
      <c r="B10" s="8"/>
      <c r="C10" s="13" t="s">
        <v>5</v>
      </c>
      <c r="D10" s="14">
        <v>1513042</v>
      </c>
    </row>
    <row r="11" spans="2:4" ht="39" x14ac:dyDescent="0.25">
      <c r="B11" s="15"/>
      <c r="C11" s="16" t="s">
        <v>6</v>
      </c>
      <c r="D11" s="17">
        <v>175450</v>
      </c>
    </row>
    <row r="12" spans="2:4" x14ac:dyDescent="0.25">
      <c r="B12" s="18">
        <v>3</v>
      </c>
      <c r="C12" s="19" t="s">
        <v>44</v>
      </c>
      <c r="D12" s="20">
        <v>350000</v>
      </c>
    </row>
    <row r="13" spans="2:4" x14ac:dyDescent="0.25">
      <c r="B13" s="3"/>
      <c r="C13" s="21" t="s">
        <v>7</v>
      </c>
      <c r="D13" s="22">
        <f>D8+D9+D12</f>
        <v>2333992</v>
      </c>
    </row>
    <row r="14" spans="2:4" x14ac:dyDescent="0.25">
      <c r="B14" s="6"/>
      <c r="C14" s="7" t="s">
        <v>28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8</v>
      </c>
      <c r="D16" s="25"/>
    </row>
    <row r="17" spans="2:4" x14ac:dyDescent="0.25">
      <c r="B17" s="23">
        <v>1</v>
      </c>
      <c r="C17" s="26" t="s">
        <v>9</v>
      </c>
      <c r="D17" s="27">
        <v>27859576</v>
      </c>
    </row>
    <row r="18" spans="2:4" x14ac:dyDescent="0.25">
      <c r="B18" s="23">
        <v>2</v>
      </c>
      <c r="C18" s="28" t="s">
        <v>10</v>
      </c>
      <c r="D18" s="27">
        <v>700000</v>
      </c>
    </row>
    <row r="19" spans="2:4" x14ac:dyDescent="0.25">
      <c r="B19" s="23">
        <v>3</v>
      </c>
      <c r="C19" s="28" t="s">
        <v>11</v>
      </c>
      <c r="D19" s="27">
        <v>0</v>
      </c>
    </row>
    <row r="20" spans="2:4" x14ac:dyDescent="0.25">
      <c r="B20" s="23">
        <v>4</v>
      </c>
      <c r="C20" s="29" t="s">
        <v>12</v>
      </c>
      <c r="D20" s="30">
        <v>7748730</v>
      </c>
    </row>
    <row r="21" spans="2:4" x14ac:dyDescent="0.25">
      <c r="B21" s="39">
        <v>5</v>
      </c>
      <c r="C21" s="28" t="s">
        <v>23</v>
      </c>
      <c r="D21" s="27">
        <v>10831825</v>
      </c>
    </row>
    <row r="22" spans="2:4" x14ac:dyDescent="0.25">
      <c r="B22" s="31">
        <v>6</v>
      </c>
      <c r="C22" s="32" t="s">
        <v>24</v>
      </c>
      <c r="D22" s="33">
        <v>40000000</v>
      </c>
    </row>
    <row r="23" spans="2:4" x14ac:dyDescent="0.25">
      <c r="B23" s="24" t="s">
        <v>13</v>
      </c>
      <c r="C23" s="34" t="s">
        <v>14</v>
      </c>
      <c r="D23" s="35">
        <f>SUM(D17:D22)</f>
        <v>87140131</v>
      </c>
    </row>
    <row r="24" spans="2:4" x14ac:dyDescent="0.25">
      <c r="B24" s="36"/>
      <c r="C24" s="37" t="s">
        <v>15</v>
      </c>
      <c r="D24" s="38"/>
    </row>
    <row r="25" spans="2:4" x14ac:dyDescent="0.25">
      <c r="B25" s="39">
        <v>1</v>
      </c>
      <c r="C25" s="40" t="s">
        <v>16</v>
      </c>
      <c r="D25" s="41">
        <v>2761829</v>
      </c>
    </row>
    <row r="26" spans="2:4" ht="26.25" x14ac:dyDescent="0.25">
      <c r="B26" s="23">
        <v>2</v>
      </c>
      <c r="C26" s="42" t="s">
        <v>17</v>
      </c>
      <c r="D26" s="27">
        <v>7952353</v>
      </c>
    </row>
    <row r="27" spans="2:4" x14ac:dyDescent="0.25">
      <c r="B27" s="23">
        <v>3</v>
      </c>
      <c r="C27" s="42" t="s">
        <v>18</v>
      </c>
      <c r="D27" s="27">
        <v>0</v>
      </c>
    </row>
    <row r="28" spans="2:4" x14ac:dyDescent="0.25">
      <c r="B28" s="23">
        <v>4</v>
      </c>
      <c r="C28" s="42" t="s">
        <v>22</v>
      </c>
      <c r="D28" s="27">
        <v>35000</v>
      </c>
    </row>
    <row r="29" spans="2:4" x14ac:dyDescent="0.25">
      <c r="B29" s="23">
        <v>5</v>
      </c>
      <c r="C29" s="42" t="s">
        <v>25</v>
      </c>
      <c r="D29" s="27">
        <v>195000</v>
      </c>
    </row>
    <row r="30" spans="2:4" x14ac:dyDescent="0.25">
      <c r="B30" s="49">
        <v>4</v>
      </c>
      <c r="C30" s="43" t="s">
        <v>32</v>
      </c>
      <c r="D30" s="44">
        <v>1192341</v>
      </c>
    </row>
    <row r="31" spans="2:4" x14ac:dyDescent="0.25">
      <c r="B31" s="24" t="s">
        <v>19</v>
      </c>
      <c r="C31" s="34" t="s">
        <v>20</v>
      </c>
      <c r="D31" s="45">
        <f>SUM(D25:D30)</f>
        <v>12136523</v>
      </c>
    </row>
    <row r="32" spans="2:4" x14ac:dyDescent="0.25">
      <c r="B32" s="23"/>
      <c r="C32" s="34" t="s">
        <v>21</v>
      </c>
      <c r="D32" s="45">
        <f>D23+D31</f>
        <v>99276654</v>
      </c>
    </row>
    <row r="33" spans="2:4" x14ac:dyDescent="0.25">
      <c r="B33" s="23"/>
      <c r="C33" s="46" t="s">
        <v>29</v>
      </c>
      <c r="D33" s="47">
        <v>111703149</v>
      </c>
    </row>
    <row r="34" spans="2:4" x14ac:dyDescent="0.25">
      <c r="B34" s="23"/>
      <c r="C34" s="46" t="s">
        <v>30</v>
      </c>
      <c r="D34" s="48">
        <f>D33-D32</f>
        <v>12426495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6" workbookViewId="0">
      <selection activeCell="F17" sqref="F17"/>
    </sheetView>
  </sheetViews>
  <sheetFormatPr defaultColWidth="8.85546875" defaultRowHeight="12.75" x14ac:dyDescent="0.2"/>
  <cols>
    <col min="1" max="1" width="2" style="52" customWidth="1"/>
    <col min="2" max="2" width="4.28515625" style="52" customWidth="1"/>
    <col min="3" max="3" width="47.28515625" style="52" customWidth="1"/>
    <col min="4" max="4" width="18.7109375" style="52" customWidth="1"/>
    <col min="5" max="16384" width="8.85546875" style="52"/>
  </cols>
  <sheetData>
    <row r="2" spans="2:4" ht="39.75" customHeight="1" x14ac:dyDescent="0.2">
      <c r="B2" s="180" t="s">
        <v>33</v>
      </c>
      <c r="C2" s="181"/>
      <c r="D2" s="181"/>
    </row>
    <row r="3" spans="2:4" x14ac:dyDescent="0.2">
      <c r="B3" s="53"/>
      <c r="C3" s="54"/>
      <c r="D3" s="54"/>
    </row>
    <row r="4" spans="2:4" ht="38.25" x14ac:dyDescent="0.2">
      <c r="B4" s="50" t="s">
        <v>0</v>
      </c>
      <c r="C4" s="51" t="s">
        <v>1</v>
      </c>
      <c r="D4" s="50" t="s">
        <v>2</v>
      </c>
    </row>
    <row r="5" spans="2:4" x14ac:dyDescent="0.2">
      <c r="B5" s="55"/>
      <c r="C5" s="56"/>
      <c r="D5" s="57"/>
    </row>
    <row r="6" spans="2:4" x14ac:dyDescent="0.2">
      <c r="B6" s="6"/>
      <c r="C6" s="7" t="s">
        <v>35</v>
      </c>
      <c r="D6" s="57"/>
    </row>
    <row r="7" spans="2:4" x14ac:dyDescent="0.2">
      <c r="B7" s="55"/>
      <c r="C7" s="56"/>
      <c r="D7" s="57"/>
    </row>
    <row r="8" spans="2:4" x14ac:dyDescent="0.2">
      <c r="B8" s="58">
        <v>1</v>
      </c>
      <c r="C8" s="9" t="s">
        <v>3</v>
      </c>
      <c r="D8" s="59">
        <v>2067787</v>
      </c>
    </row>
    <row r="9" spans="2:4" ht="25.5" x14ac:dyDescent="0.2">
      <c r="B9" s="58">
        <v>2</v>
      </c>
      <c r="C9" s="11" t="s">
        <v>4</v>
      </c>
      <c r="D9" s="60">
        <v>3853917</v>
      </c>
    </row>
    <row r="10" spans="2:4" ht="25.5" x14ac:dyDescent="0.2">
      <c r="B10" s="58"/>
      <c r="C10" s="13" t="s">
        <v>5</v>
      </c>
      <c r="D10" s="14">
        <v>3253567</v>
      </c>
    </row>
    <row r="11" spans="2:4" ht="38.25" x14ac:dyDescent="0.2">
      <c r="B11" s="61"/>
      <c r="C11" s="16" t="s">
        <v>6</v>
      </c>
      <c r="D11" s="17">
        <v>601350</v>
      </c>
    </row>
    <row r="12" spans="2:4" x14ac:dyDescent="0.2">
      <c r="B12" s="62">
        <v>3</v>
      </c>
      <c r="C12" s="19" t="s">
        <v>31</v>
      </c>
      <c r="D12" s="20">
        <v>600000</v>
      </c>
    </row>
    <row r="13" spans="2:4" x14ac:dyDescent="0.2">
      <c r="B13" s="55"/>
      <c r="C13" s="21" t="s">
        <v>7</v>
      </c>
      <c r="D13" s="22">
        <f>D8+D9+D12</f>
        <v>6521704</v>
      </c>
    </row>
    <row r="14" spans="2:4" x14ac:dyDescent="0.2">
      <c r="B14" s="6"/>
      <c r="C14" s="7" t="s">
        <v>34</v>
      </c>
      <c r="D14" s="57"/>
    </row>
    <row r="15" spans="2:4" x14ac:dyDescent="0.2">
      <c r="B15" s="55"/>
      <c r="C15" s="56"/>
      <c r="D15" s="57"/>
    </row>
    <row r="16" spans="2:4" x14ac:dyDescent="0.2">
      <c r="B16" s="63"/>
      <c r="C16" s="24" t="s">
        <v>8</v>
      </c>
      <c r="D16" s="64"/>
    </row>
    <row r="17" spans="2:4" x14ac:dyDescent="0.2">
      <c r="B17" s="63">
        <v>1</v>
      </c>
      <c r="C17" s="65" t="s">
        <v>9</v>
      </c>
      <c r="D17" s="66">
        <v>25787289</v>
      </c>
    </row>
    <row r="18" spans="2:4" x14ac:dyDescent="0.2">
      <c r="B18" s="63">
        <v>2</v>
      </c>
      <c r="C18" s="28" t="s">
        <v>10</v>
      </c>
      <c r="D18" s="66">
        <v>700000</v>
      </c>
    </row>
    <row r="19" spans="2:4" x14ac:dyDescent="0.2">
      <c r="B19" s="63">
        <v>3</v>
      </c>
      <c r="C19" s="28" t="s">
        <v>11</v>
      </c>
      <c r="D19" s="66">
        <v>0</v>
      </c>
    </row>
    <row r="20" spans="2:4" x14ac:dyDescent="0.2">
      <c r="B20" s="63">
        <v>4</v>
      </c>
      <c r="C20" s="29" t="s">
        <v>12</v>
      </c>
      <c r="D20" s="67">
        <v>7564260</v>
      </c>
    </row>
    <row r="21" spans="2:4" x14ac:dyDescent="0.2">
      <c r="B21" s="68">
        <v>5</v>
      </c>
      <c r="C21" s="28" t="s">
        <v>23</v>
      </c>
      <c r="D21" s="66">
        <v>10401825</v>
      </c>
    </row>
    <row r="22" spans="2:4" x14ac:dyDescent="0.2">
      <c r="B22" s="69">
        <v>6</v>
      </c>
      <c r="C22" s="32" t="s">
        <v>24</v>
      </c>
      <c r="D22" s="70">
        <v>40000000</v>
      </c>
    </row>
    <row r="23" spans="2:4" x14ac:dyDescent="0.2">
      <c r="B23" s="24" t="s">
        <v>13</v>
      </c>
      <c r="C23" s="34" t="s">
        <v>14</v>
      </c>
      <c r="D23" s="35">
        <f>SUM(D17:D22)</f>
        <v>84453374</v>
      </c>
    </row>
    <row r="24" spans="2:4" x14ac:dyDescent="0.2">
      <c r="B24" s="71"/>
      <c r="C24" s="37" t="s">
        <v>15</v>
      </c>
      <c r="D24" s="72"/>
    </row>
    <row r="25" spans="2:4" x14ac:dyDescent="0.2">
      <c r="B25" s="68">
        <v>1</v>
      </c>
      <c r="C25" s="11" t="s">
        <v>16</v>
      </c>
      <c r="D25" s="73">
        <v>2056001</v>
      </c>
    </row>
    <row r="26" spans="2:4" ht="25.5" x14ac:dyDescent="0.2">
      <c r="B26" s="63">
        <v>2</v>
      </c>
      <c r="C26" s="28" t="s">
        <v>17</v>
      </c>
      <c r="D26" s="66">
        <v>6735574</v>
      </c>
    </row>
    <row r="27" spans="2:4" ht="25.5" x14ac:dyDescent="0.2">
      <c r="B27" s="63">
        <v>3</v>
      </c>
      <c r="C27" s="28" t="s">
        <v>18</v>
      </c>
      <c r="D27" s="66">
        <v>0</v>
      </c>
    </row>
    <row r="28" spans="2:4" ht="25.5" x14ac:dyDescent="0.2">
      <c r="B28" s="63">
        <v>4</v>
      </c>
      <c r="C28" s="28" t="s">
        <v>22</v>
      </c>
      <c r="D28" s="66">
        <v>35000</v>
      </c>
    </row>
    <row r="29" spans="2:4" ht="25.5" x14ac:dyDescent="0.2">
      <c r="B29" s="63">
        <v>5</v>
      </c>
      <c r="C29" s="28" t="s">
        <v>25</v>
      </c>
      <c r="D29" s="66">
        <v>0</v>
      </c>
    </row>
    <row r="30" spans="2:4" x14ac:dyDescent="0.2">
      <c r="B30" s="74">
        <v>4</v>
      </c>
      <c r="C30" s="75" t="s">
        <v>32</v>
      </c>
      <c r="D30" s="76">
        <v>942341</v>
      </c>
    </row>
    <row r="31" spans="2:4" x14ac:dyDescent="0.2">
      <c r="B31" s="24" t="s">
        <v>19</v>
      </c>
      <c r="C31" s="34" t="s">
        <v>20</v>
      </c>
      <c r="D31" s="45">
        <f>SUM(D25:D30)</f>
        <v>9768916</v>
      </c>
    </row>
    <row r="32" spans="2:4" x14ac:dyDescent="0.2">
      <c r="B32" s="63"/>
      <c r="C32" s="34" t="s">
        <v>21</v>
      </c>
      <c r="D32" s="45">
        <f>D23+D31</f>
        <v>94222290</v>
      </c>
    </row>
    <row r="33" spans="2:4" x14ac:dyDescent="0.2">
      <c r="B33" s="63"/>
      <c r="C33" s="46" t="s">
        <v>36</v>
      </c>
      <c r="D33" s="47">
        <v>112118509</v>
      </c>
    </row>
    <row r="34" spans="2:4" x14ac:dyDescent="0.2">
      <c r="B34" s="63"/>
      <c r="C34" s="46" t="s">
        <v>37</v>
      </c>
      <c r="D34" s="48">
        <f>D33-D32</f>
        <v>17896219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D26" sqref="D26"/>
    </sheetView>
  </sheetViews>
  <sheetFormatPr defaultColWidth="8.85546875" defaultRowHeight="12.75" x14ac:dyDescent="0.2"/>
  <cols>
    <col min="1" max="1" width="2" style="52" customWidth="1"/>
    <col min="2" max="2" width="4.28515625" style="52" customWidth="1"/>
    <col min="3" max="3" width="47.28515625" style="52" customWidth="1"/>
    <col min="4" max="4" width="18.7109375" style="52" customWidth="1"/>
    <col min="5" max="16384" width="8.85546875" style="52"/>
  </cols>
  <sheetData>
    <row r="2" spans="2:4" ht="39.75" customHeight="1" x14ac:dyDescent="0.2">
      <c r="B2" s="180" t="s">
        <v>39</v>
      </c>
      <c r="C2" s="181"/>
      <c r="D2" s="181"/>
    </row>
    <row r="3" spans="2:4" x14ac:dyDescent="0.2">
      <c r="B3" s="53"/>
      <c r="C3" s="54"/>
      <c r="D3" s="54"/>
    </row>
    <row r="4" spans="2:4" ht="38.25" x14ac:dyDescent="0.2">
      <c r="B4" s="50" t="s">
        <v>0</v>
      </c>
      <c r="C4" s="51" t="s">
        <v>1</v>
      </c>
      <c r="D4" s="50" t="s">
        <v>2</v>
      </c>
    </row>
    <row r="5" spans="2:4" x14ac:dyDescent="0.2">
      <c r="B5" s="55"/>
      <c r="C5" s="56"/>
      <c r="D5" s="57"/>
    </row>
    <row r="6" spans="2:4" x14ac:dyDescent="0.2">
      <c r="B6" s="6"/>
      <c r="C6" s="7" t="s">
        <v>38</v>
      </c>
      <c r="D6" s="57"/>
    </row>
    <row r="7" spans="2:4" x14ac:dyDescent="0.2">
      <c r="B7" s="55"/>
      <c r="C7" s="56"/>
      <c r="D7" s="57"/>
    </row>
    <row r="8" spans="2:4" x14ac:dyDescent="0.2">
      <c r="B8" s="58">
        <v>1</v>
      </c>
      <c r="C8" s="9" t="s">
        <v>3</v>
      </c>
      <c r="D8" s="59">
        <v>3375104</v>
      </c>
    </row>
    <row r="9" spans="2:4" ht="25.5" x14ac:dyDescent="0.2">
      <c r="B9" s="58">
        <v>2</v>
      </c>
      <c r="C9" s="11" t="s">
        <v>4</v>
      </c>
      <c r="D9" s="60">
        <v>4353867</v>
      </c>
    </row>
    <row r="10" spans="2:4" ht="25.5" x14ac:dyDescent="0.2">
      <c r="B10" s="58"/>
      <c r="C10" s="13" t="s">
        <v>5</v>
      </c>
      <c r="D10" s="14">
        <v>3662267</v>
      </c>
    </row>
    <row r="11" spans="2:4" ht="38.25" x14ac:dyDescent="0.2">
      <c r="B11" s="61"/>
      <c r="C11" s="16" t="s">
        <v>6</v>
      </c>
      <c r="D11" s="17">
        <v>691600</v>
      </c>
    </row>
    <row r="12" spans="2:4" x14ac:dyDescent="0.2">
      <c r="B12" s="62">
        <v>3</v>
      </c>
      <c r="C12" s="19" t="s">
        <v>43</v>
      </c>
      <c r="D12" s="20">
        <v>1542341</v>
      </c>
    </row>
    <row r="13" spans="2:4" x14ac:dyDescent="0.2">
      <c r="B13" s="55"/>
      <c r="C13" s="21" t="s">
        <v>7</v>
      </c>
      <c r="D13" s="22">
        <f>D8+D9+D12</f>
        <v>9271312</v>
      </c>
    </row>
    <row r="14" spans="2:4" x14ac:dyDescent="0.2">
      <c r="B14" s="6"/>
      <c r="C14" s="7" t="s">
        <v>40</v>
      </c>
      <c r="D14" s="57"/>
    </row>
    <row r="15" spans="2:4" x14ac:dyDescent="0.2">
      <c r="B15" s="55"/>
      <c r="C15" s="56"/>
      <c r="D15" s="57"/>
    </row>
    <row r="16" spans="2:4" x14ac:dyDescent="0.2">
      <c r="B16" s="63"/>
      <c r="C16" s="24" t="s">
        <v>8</v>
      </c>
      <c r="D16" s="64"/>
    </row>
    <row r="17" spans="2:4" x14ac:dyDescent="0.2">
      <c r="B17" s="63">
        <v>1</v>
      </c>
      <c r="C17" s="65" t="s">
        <v>9</v>
      </c>
      <c r="D17" s="66">
        <v>24479972</v>
      </c>
    </row>
    <row r="18" spans="2:4" x14ac:dyDescent="0.2">
      <c r="B18" s="63">
        <v>2</v>
      </c>
      <c r="C18" s="28" t="s">
        <v>10</v>
      </c>
      <c r="D18" s="66">
        <v>700000</v>
      </c>
    </row>
    <row r="19" spans="2:4" x14ac:dyDescent="0.2">
      <c r="B19" s="63">
        <v>3</v>
      </c>
      <c r="C19" s="28" t="s">
        <v>11</v>
      </c>
      <c r="D19" s="66">
        <v>0</v>
      </c>
    </row>
    <row r="20" spans="2:4" x14ac:dyDescent="0.2">
      <c r="B20" s="63">
        <v>4</v>
      </c>
      <c r="C20" s="29" t="s">
        <v>12</v>
      </c>
      <c r="D20" s="67">
        <v>7564260</v>
      </c>
    </row>
    <row r="21" spans="2:4" x14ac:dyDescent="0.2">
      <c r="B21" s="68">
        <v>5</v>
      </c>
      <c r="C21" s="28" t="s">
        <v>23</v>
      </c>
      <c r="D21" s="66">
        <v>10401825</v>
      </c>
    </row>
    <row r="22" spans="2:4" x14ac:dyDescent="0.2">
      <c r="B22" s="69">
        <v>6</v>
      </c>
      <c r="C22" s="32" t="s">
        <v>24</v>
      </c>
      <c r="D22" s="70">
        <v>39900000</v>
      </c>
    </row>
    <row r="23" spans="2:4" x14ac:dyDescent="0.2">
      <c r="B23" s="24" t="s">
        <v>13</v>
      </c>
      <c r="C23" s="34" t="s">
        <v>14</v>
      </c>
      <c r="D23" s="35">
        <f>SUM(D17:D22)</f>
        <v>83046057</v>
      </c>
    </row>
    <row r="24" spans="2:4" x14ac:dyDescent="0.2">
      <c r="B24" s="71"/>
      <c r="C24" s="37" t="s">
        <v>15</v>
      </c>
      <c r="D24" s="72"/>
    </row>
    <row r="25" spans="2:4" x14ac:dyDescent="0.2">
      <c r="B25" s="68">
        <v>1</v>
      </c>
      <c r="C25" s="11" t="s">
        <v>16</v>
      </c>
      <c r="D25" s="73">
        <v>1573051</v>
      </c>
    </row>
    <row r="26" spans="2:4" ht="25.5" x14ac:dyDescent="0.2">
      <c r="B26" s="63">
        <v>2</v>
      </c>
      <c r="C26" s="28" t="s">
        <v>17</v>
      </c>
      <c r="D26" s="66">
        <v>8122672</v>
      </c>
    </row>
    <row r="27" spans="2:4" ht="25.5" x14ac:dyDescent="0.2">
      <c r="B27" s="63">
        <v>3</v>
      </c>
      <c r="C27" s="28" t="s">
        <v>18</v>
      </c>
      <c r="D27" s="66">
        <v>0</v>
      </c>
    </row>
    <row r="28" spans="2:4" ht="25.5" x14ac:dyDescent="0.2">
      <c r="B28" s="63">
        <v>4</v>
      </c>
      <c r="C28" s="28" t="s">
        <v>22</v>
      </c>
      <c r="D28" s="66">
        <v>35000</v>
      </c>
    </row>
    <row r="29" spans="2:4" ht="25.5" x14ac:dyDescent="0.2">
      <c r="B29" s="63">
        <v>5</v>
      </c>
      <c r="C29" s="28" t="s">
        <v>25</v>
      </c>
      <c r="D29" s="66">
        <v>0</v>
      </c>
    </row>
    <row r="30" spans="2:4" x14ac:dyDescent="0.2">
      <c r="B30" s="74">
        <v>4</v>
      </c>
      <c r="C30" s="75" t="s">
        <v>45</v>
      </c>
      <c r="D30" s="76">
        <v>1769903.31</v>
      </c>
    </row>
    <row r="31" spans="2:4" x14ac:dyDescent="0.2">
      <c r="B31" s="24" t="s">
        <v>19</v>
      </c>
      <c r="C31" s="34" t="s">
        <v>20</v>
      </c>
      <c r="D31" s="45">
        <f>SUM(D25:D30)</f>
        <v>11500626.310000001</v>
      </c>
    </row>
    <row r="32" spans="2:4" x14ac:dyDescent="0.2">
      <c r="B32" s="63"/>
      <c r="C32" s="34" t="s">
        <v>21</v>
      </c>
      <c r="D32" s="45">
        <f>D23+D31</f>
        <v>94546683.310000002</v>
      </c>
    </row>
    <row r="33" spans="2:4" x14ac:dyDescent="0.2">
      <c r="B33" s="63"/>
      <c r="C33" s="46" t="s">
        <v>41</v>
      </c>
      <c r="D33" s="47">
        <v>117186469</v>
      </c>
    </row>
    <row r="34" spans="2:4" x14ac:dyDescent="0.2">
      <c r="B34" s="63"/>
      <c r="C34" s="46" t="s">
        <v>42</v>
      </c>
      <c r="D34" s="48">
        <f>D33-D32</f>
        <v>22639785.689999998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opLeftCell="A10" workbookViewId="0">
      <selection activeCell="F38" sqref="F3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82" t="s">
        <v>46</v>
      </c>
      <c r="C2" s="183"/>
      <c r="D2" s="18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47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98" t="s">
        <v>3</v>
      </c>
      <c r="D8" s="109">
        <v>4409573</v>
      </c>
      <c r="E8" s="79"/>
    </row>
    <row r="9" spans="2:5" s="52" customFormat="1" ht="25.5" x14ac:dyDescent="0.2">
      <c r="B9" s="132">
        <v>2</v>
      </c>
      <c r="C9" s="99" t="s">
        <v>4</v>
      </c>
      <c r="D9" s="110">
        <v>5361916</v>
      </c>
      <c r="E9" s="80"/>
    </row>
    <row r="10" spans="2:5" s="52" customFormat="1" ht="25.5" x14ac:dyDescent="0.2">
      <c r="B10" s="91"/>
      <c r="C10" s="100" t="s">
        <v>5</v>
      </c>
      <c r="D10" s="111">
        <v>4529203</v>
      </c>
      <c r="E10" s="81"/>
    </row>
    <row r="11" spans="2:5" s="52" customFormat="1" ht="38.25" x14ac:dyDescent="0.2">
      <c r="B11" s="92"/>
      <c r="C11" s="101" t="s">
        <v>6</v>
      </c>
      <c r="D11" s="112">
        <v>832713</v>
      </c>
      <c r="E11" s="82"/>
    </row>
    <row r="12" spans="2:5" s="52" customFormat="1" ht="13.5" thickBot="1" x14ac:dyDescent="0.25">
      <c r="B12" s="133">
        <v>3</v>
      </c>
      <c r="C12" s="127" t="s">
        <v>43</v>
      </c>
      <c r="D12" s="128">
        <v>1542341</v>
      </c>
      <c r="E12" s="116"/>
    </row>
    <row r="13" spans="2:5" s="52" customFormat="1" ht="13.5" thickBot="1" x14ac:dyDescent="0.25">
      <c r="B13" s="130"/>
      <c r="C13" s="131" t="s">
        <v>7</v>
      </c>
      <c r="D13" s="121">
        <v>11313830</v>
      </c>
      <c r="E13" s="83"/>
    </row>
    <row r="14" spans="2:5" s="52" customFormat="1" ht="13.5" thickBot="1" x14ac:dyDescent="0.25">
      <c r="B14" s="129"/>
      <c r="C14" s="136" t="s">
        <v>48</v>
      </c>
      <c r="D14" s="126"/>
      <c r="E14" s="79"/>
    </row>
    <row r="15" spans="2:5" s="52" customFormat="1" x14ac:dyDescent="0.2">
      <c r="B15" s="90"/>
      <c r="C15" s="135"/>
      <c r="D15" s="109"/>
      <c r="E15" s="79"/>
    </row>
    <row r="16" spans="2:5" s="52" customFormat="1" x14ac:dyDescent="0.2">
      <c r="B16" s="93"/>
      <c r="C16" s="95" t="s">
        <v>8</v>
      </c>
      <c r="D16" s="109"/>
      <c r="E16" s="79"/>
    </row>
    <row r="17" spans="2:5" s="52" customFormat="1" x14ac:dyDescent="0.2">
      <c r="B17" s="104">
        <v>1</v>
      </c>
      <c r="C17" s="94" t="s">
        <v>9</v>
      </c>
      <c r="D17" s="109">
        <v>24666003</v>
      </c>
      <c r="E17" s="79"/>
    </row>
    <row r="18" spans="2:5" s="52" customFormat="1" x14ac:dyDescent="0.2">
      <c r="B18" s="104">
        <v>2</v>
      </c>
      <c r="C18" s="102" t="s">
        <v>10</v>
      </c>
      <c r="D18" s="113">
        <v>700000</v>
      </c>
      <c r="E18" s="84"/>
    </row>
    <row r="19" spans="2:5" s="52" customFormat="1" x14ac:dyDescent="0.2">
      <c r="B19" s="104">
        <v>3</v>
      </c>
      <c r="C19" s="102" t="s">
        <v>11</v>
      </c>
      <c r="D19" s="113">
        <v>0</v>
      </c>
      <c r="E19" s="84"/>
    </row>
    <row r="20" spans="2:5" s="52" customFormat="1" x14ac:dyDescent="0.2">
      <c r="B20" s="104">
        <v>4</v>
      </c>
      <c r="C20" s="103" t="s">
        <v>12</v>
      </c>
      <c r="D20" s="114">
        <v>7564260</v>
      </c>
      <c r="E20" s="85"/>
    </row>
    <row r="21" spans="2:5" s="52" customFormat="1" x14ac:dyDescent="0.2">
      <c r="B21" s="106">
        <v>5</v>
      </c>
      <c r="C21" s="102" t="s">
        <v>23</v>
      </c>
      <c r="D21" s="113">
        <v>9411825</v>
      </c>
      <c r="E21" s="84"/>
    </row>
    <row r="22" spans="2:5" s="52" customFormat="1" ht="13.5" thickBot="1" x14ac:dyDescent="0.25">
      <c r="B22" s="139">
        <v>6</v>
      </c>
      <c r="C22" s="134" t="s">
        <v>24</v>
      </c>
      <c r="D22" s="118">
        <v>38810000</v>
      </c>
      <c r="E22" s="79"/>
    </row>
    <row r="23" spans="2:5" s="52" customFormat="1" ht="13.5" thickBot="1" x14ac:dyDescent="0.25">
      <c r="B23" s="119" t="s">
        <v>13</v>
      </c>
      <c r="C23" s="120" t="s">
        <v>14</v>
      </c>
      <c r="D23" s="142">
        <f>SUM(D17:D22)</f>
        <v>81152088</v>
      </c>
      <c r="E23" s="83"/>
    </row>
    <row r="24" spans="2:5" s="52" customFormat="1" x14ac:dyDescent="0.2">
      <c r="B24" s="96"/>
      <c r="C24" s="105" t="s">
        <v>15</v>
      </c>
      <c r="D24" s="115"/>
      <c r="E24" s="79"/>
    </row>
    <row r="25" spans="2:5" s="52" customFormat="1" x14ac:dyDescent="0.2">
      <c r="B25" s="106">
        <v>1</v>
      </c>
      <c r="C25" s="99" t="s">
        <v>16</v>
      </c>
      <c r="D25" s="110">
        <v>1922217</v>
      </c>
      <c r="E25" s="80"/>
    </row>
    <row r="26" spans="2:5" s="52" customFormat="1" ht="25.5" x14ac:dyDescent="0.2">
      <c r="B26" s="104">
        <v>2</v>
      </c>
      <c r="C26" s="102" t="s">
        <v>17</v>
      </c>
      <c r="D26" s="113">
        <v>6864809</v>
      </c>
      <c r="E26" s="84"/>
    </row>
    <row r="27" spans="2:5" s="52" customFormat="1" ht="25.5" x14ac:dyDescent="0.2">
      <c r="B27" s="104">
        <v>3</v>
      </c>
      <c r="C27" s="102" t="s">
        <v>18</v>
      </c>
      <c r="D27" s="113">
        <v>0</v>
      </c>
      <c r="E27" s="84"/>
    </row>
    <row r="28" spans="2:5" s="52" customFormat="1" ht="25.5" x14ac:dyDescent="0.2">
      <c r="B28" s="104">
        <v>4</v>
      </c>
      <c r="C28" s="102" t="s">
        <v>22</v>
      </c>
      <c r="D28" s="113">
        <v>35000</v>
      </c>
      <c r="E28" s="84"/>
    </row>
    <row r="29" spans="2:5" s="52" customFormat="1" ht="25.5" x14ac:dyDescent="0.2">
      <c r="B29" s="104">
        <v>5</v>
      </c>
      <c r="C29" s="102" t="s">
        <v>25</v>
      </c>
      <c r="D29" s="113">
        <v>0</v>
      </c>
      <c r="E29" s="84"/>
    </row>
    <row r="30" spans="2:5" s="52" customFormat="1" ht="13.5" thickBot="1" x14ac:dyDescent="0.25">
      <c r="B30" s="122">
        <v>4</v>
      </c>
      <c r="C30" s="123" t="s">
        <v>45</v>
      </c>
      <c r="D30" s="124">
        <v>1769903.31</v>
      </c>
      <c r="E30" s="84"/>
    </row>
    <row r="31" spans="2:5" s="52" customFormat="1" ht="13.5" thickBot="1" x14ac:dyDescent="0.25">
      <c r="B31" s="119" t="s">
        <v>19</v>
      </c>
      <c r="C31" s="120" t="s">
        <v>20</v>
      </c>
      <c r="D31" s="142">
        <f>SUM(D25:D30)</f>
        <v>10591929.310000001</v>
      </c>
      <c r="E31" s="83"/>
    </row>
    <row r="32" spans="2:5" s="52" customFormat="1" x14ac:dyDescent="0.2">
      <c r="B32" s="96"/>
      <c r="C32" s="125" t="s">
        <v>21</v>
      </c>
      <c r="D32" s="138">
        <f>D23+D31</f>
        <v>91744017.310000002</v>
      </c>
      <c r="E32" s="79"/>
    </row>
    <row r="33" spans="2:5" s="52" customFormat="1" ht="13.5" thickBot="1" x14ac:dyDescent="0.25">
      <c r="B33" s="93"/>
      <c r="C33" s="139" t="s">
        <v>49</v>
      </c>
      <c r="D33" s="140">
        <v>119722820.93000001</v>
      </c>
      <c r="E33" s="79"/>
    </row>
    <row r="34" spans="2:5" s="52" customFormat="1" ht="13.5" thickBot="1" x14ac:dyDescent="0.25">
      <c r="B34" s="97"/>
      <c r="C34" s="141" t="s">
        <v>50</v>
      </c>
      <c r="D34" s="142">
        <f>D33-D32</f>
        <v>27978803.620000005</v>
      </c>
      <c r="E34" s="79"/>
    </row>
    <row r="35" spans="2:5" s="52" customFormat="1" x14ac:dyDescent="0.2">
      <c r="D35" s="77"/>
      <c r="E35" s="7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0" workbookViewId="0">
      <selection activeCell="G28" sqref="G2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82" t="s">
        <v>51</v>
      </c>
      <c r="C2" s="183"/>
      <c r="D2" s="18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52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6396942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6065995</v>
      </c>
      <c r="E9" s="80"/>
    </row>
    <row r="10" spans="2:5" s="52" customFormat="1" ht="25.5" x14ac:dyDescent="0.2">
      <c r="B10" s="91"/>
      <c r="C10" s="152" t="s">
        <v>5</v>
      </c>
      <c r="D10" s="153">
        <v>5021982</v>
      </c>
      <c r="E10" s="81"/>
    </row>
    <row r="11" spans="2:5" s="52" customFormat="1" ht="38.25" x14ac:dyDescent="0.2">
      <c r="B11" s="92"/>
      <c r="C11" s="154" t="s">
        <v>6</v>
      </c>
      <c r="D11" s="155">
        <v>1044013</v>
      </c>
      <c r="E11" s="82"/>
    </row>
    <row r="12" spans="2:5" s="52" customFormat="1" ht="26.25" thickBot="1" x14ac:dyDescent="0.25">
      <c r="B12" s="133">
        <v>3</v>
      </c>
      <c r="C12" s="156" t="s">
        <v>58</v>
      </c>
      <c r="D12" s="157">
        <v>1892341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14355278</v>
      </c>
      <c r="E13" s="83"/>
    </row>
    <row r="14" spans="2:5" s="52" customFormat="1" ht="13.5" thickBot="1" x14ac:dyDescent="0.25">
      <c r="B14" s="143"/>
      <c r="C14" s="160" t="s">
        <v>53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25515434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6514260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9305025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37130000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109164719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1375638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7391858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1260000</v>
      </c>
      <c r="E31" s="84"/>
      <c r="F31" s="52"/>
    </row>
    <row r="32" spans="2:6" ht="13.5" thickBot="1" x14ac:dyDescent="0.25">
      <c r="B32" s="122">
        <v>7</v>
      </c>
      <c r="C32" s="169" t="s">
        <v>45</v>
      </c>
      <c r="D32" s="170">
        <v>1419903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11482399</v>
      </c>
      <c r="E33" s="83"/>
      <c r="F33" s="52"/>
    </row>
    <row r="34" spans="2:6" x14ac:dyDescent="0.2">
      <c r="B34" s="96"/>
      <c r="C34" s="125" t="s">
        <v>21</v>
      </c>
      <c r="D34" s="172">
        <f>D24+D33</f>
        <v>120647118</v>
      </c>
      <c r="E34" s="79"/>
      <c r="F34" s="52"/>
    </row>
    <row r="35" spans="2:6" ht="13.5" thickBot="1" x14ac:dyDescent="0.25">
      <c r="B35" s="93"/>
      <c r="C35" s="139" t="s">
        <v>54</v>
      </c>
      <c r="D35" s="173">
        <v>124908730</v>
      </c>
      <c r="E35" s="79"/>
      <c r="F35" s="52"/>
    </row>
    <row r="36" spans="2:6" ht="13.5" thickBot="1" x14ac:dyDescent="0.25">
      <c r="B36" s="97"/>
      <c r="C36" s="141" t="s">
        <v>55</v>
      </c>
      <c r="D36" s="171">
        <f>D35-D34</f>
        <v>4261612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0" workbookViewId="0">
      <selection activeCell="F43" sqref="F43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82" t="s">
        <v>60</v>
      </c>
      <c r="C2" s="183"/>
      <c r="D2" s="18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61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10124242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7342701</v>
      </c>
      <c r="E9" s="80"/>
    </row>
    <row r="10" spans="2:5" s="52" customFormat="1" ht="25.5" x14ac:dyDescent="0.2">
      <c r="B10" s="91"/>
      <c r="C10" s="152" t="s">
        <v>5</v>
      </c>
      <c r="D10" s="153">
        <v>6160862</v>
      </c>
      <c r="E10" s="81"/>
    </row>
    <row r="11" spans="2:5" s="52" customFormat="1" ht="38.25" x14ac:dyDescent="0.2">
      <c r="B11" s="92"/>
      <c r="C11" s="154" t="s">
        <v>6</v>
      </c>
      <c r="D11" s="155">
        <v>1181839</v>
      </c>
      <c r="E11" s="82"/>
    </row>
    <row r="12" spans="2:5" s="52" customFormat="1" ht="26.25" thickBot="1" x14ac:dyDescent="0.25">
      <c r="B12" s="133">
        <v>3</v>
      </c>
      <c r="C12" s="156" t="s">
        <v>58</v>
      </c>
      <c r="D12" s="157">
        <v>2642341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20109284</v>
      </c>
      <c r="E13" s="83"/>
    </row>
    <row r="14" spans="2:5" s="52" customFormat="1" ht="13.5" thickBot="1" x14ac:dyDescent="0.25">
      <c r="B14" s="143"/>
      <c r="C14" s="160" t="s">
        <v>62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25483134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6014260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9305025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33935000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105437419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2460936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6111150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1125000</v>
      </c>
      <c r="E31" s="84"/>
      <c r="F31" s="52"/>
    </row>
    <row r="32" spans="2:6" ht="13.5" thickBot="1" x14ac:dyDescent="0.25">
      <c r="B32" s="122">
        <v>7</v>
      </c>
      <c r="C32" s="169" t="s">
        <v>45</v>
      </c>
      <c r="D32" s="170">
        <v>669903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10401989</v>
      </c>
      <c r="E33" s="83"/>
      <c r="F33" s="52"/>
    </row>
    <row r="34" spans="2:6" x14ac:dyDescent="0.2">
      <c r="B34" s="96"/>
      <c r="C34" s="125" t="s">
        <v>21</v>
      </c>
      <c r="D34" s="172">
        <f>D24+D33</f>
        <v>115839408</v>
      </c>
      <c r="E34" s="79"/>
      <c r="F34" s="52"/>
    </row>
    <row r="35" spans="2:6" ht="13.5" thickBot="1" x14ac:dyDescent="0.25">
      <c r="B35" s="93"/>
      <c r="C35" s="139" t="s">
        <v>63</v>
      </c>
      <c r="D35" s="173">
        <v>123132957.12</v>
      </c>
      <c r="E35" s="79"/>
      <c r="F35" s="52"/>
    </row>
    <row r="36" spans="2:6" ht="13.5" thickBot="1" x14ac:dyDescent="0.25">
      <c r="B36" s="97"/>
      <c r="C36" s="141" t="s">
        <v>64</v>
      </c>
      <c r="D36" s="171">
        <f>D35-D34</f>
        <v>7293549.1200000048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abSelected="1" topLeftCell="A7" workbookViewId="0">
      <selection activeCell="J24" sqref="J24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82" t="s">
        <v>70</v>
      </c>
      <c r="C2" s="183"/>
      <c r="D2" s="18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65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12057242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8695103</v>
      </c>
      <c r="E9" s="80"/>
    </row>
    <row r="10" spans="2:5" s="52" customFormat="1" ht="25.5" x14ac:dyDescent="0.2">
      <c r="B10" s="91"/>
      <c r="C10" s="152" t="s">
        <v>5</v>
      </c>
      <c r="D10" s="153">
        <v>7278264</v>
      </c>
      <c r="E10" s="81"/>
    </row>
    <row r="11" spans="2:5" s="52" customFormat="1" ht="38.25" x14ac:dyDescent="0.2">
      <c r="B11" s="92"/>
      <c r="C11" s="154" t="s">
        <v>6</v>
      </c>
      <c r="D11" s="155">
        <v>1416839</v>
      </c>
      <c r="E11" s="82"/>
    </row>
    <row r="12" spans="2:5" s="52" customFormat="1" ht="26.25" thickBot="1" x14ac:dyDescent="0.25">
      <c r="B12" s="133">
        <v>3</v>
      </c>
      <c r="C12" s="156" t="s">
        <v>58</v>
      </c>
      <c r="D12" s="157">
        <v>3192341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23944686</v>
      </c>
      <c r="E13" s="83"/>
    </row>
    <row r="14" spans="2:5" s="52" customFormat="1" ht="13.5" thickBot="1" x14ac:dyDescent="0.25">
      <c r="B14" s="143"/>
      <c r="C14" s="160" t="s">
        <v>66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28822638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950000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8025025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33305000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101802663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1950812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6332937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395000</v>
      </c>
      <c r="E31" s="84"/>
      <c r="F31" s="52"/>
    </row>
    <row r="32" spans="2:6" ht="13.5" thickBot="1" x14ac:dyDescent="0.25">
      <c r="B32" s="122">
        <v>7</v>
      </c>
      <c r="C32" s="169" t="s">
        <v>69</v>
      </c>
      <c r="D32" s="170">
        <v>1878160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10591909</v>
      </c>
      <c r="E33" s="83"/>
      <c r="F33" s="52"/>
    </row>
    <row r="34" spans="2:6" x14ac:dyDescent="0.2">
      <c r="B34" s="96"/>
      <c r="C34" s="125" t="s">
        <v>21</v>
      </c>
      <c r="D34" s="172">
        <f>D24+D33</f>
        <v>112394572</v>
      </c>
      <c r="E34" s="79"/>
      <c r="F34" s="52"/>
    </row>
    <row r="35" spans="2:6" ht="13.5" thickBot="1" x14ac:dyDescent="0.25">
      <c r="B35" s="93"/>
      <c r="C35" s="139" t="s">
        <v>67</v>
      </c>
      <c r="D35" s="173">
        <v>127116306</v>
      </c>
      <c r="E35" s="79"/>
      <c r="F35" s="52"/>
    </row>
    <row r="36" spans="2:6" ht="13.5" thickBot="1" x14ac:dyDescent="0.25">
      <c r="B36" s="97"/>
      <c r="C36" s="141" t="s">
        <v>68</v>
      </c>
      <c r="D36" s="171">
        <f>D35-D34</f>
        <v>14721734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IAN 2023</vt:lpstr>
      <vt:lpstr>FEBR 2023</vt:lpstr>
      <vt:lpstr>MARTIE 2023</vt:lpstr>
      <vt:lpstr>APRILIE 2023</vt:lpstr>
      <vt:lpstr>MAI 2023</vt:lpstr>
      <vt:lpstr>IUNIE 2023</vt:lpstr>
      <vt:lpstr>IULIE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2023-08-23T09:36:12Z</dcterms:modified>
</cp:coreProperties>
</file>