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8" windowWidth="14808" windowHeight="7416" activeTab="2"/>
  </bookViews>
  <sheets>
    <sheet name="IAN 2023" sheetId="1" r:id="rId1"/>
    <sheet name="FEBR 2023" sheetId="2" r:id="rId2"/>
    <sheet name="MARTIE 2023" sheetId="3" r:id="rId3"/>
  </sheets>
  <calcPr calcId="145621"/>
</workbook>
</file>

<file path=xl/calcChain.xml><?xml version="1.0" encoding="utf-8"?>
<calcChain xmlns="http://schemas.openxmlformats.org/spreadsheetml/2006/main">
  <c r="D31" i="3" l="1"/>
  <c r="D23" i="3"/>
  <c r="D13" i="3"/>
  <c r="D32" i="3" l="1"/>
  <c r="D34" i="3" s="1"/>
  <c r="D31" i="2"/>
  <c r="D23" i="2"/>
  <c r="D13" i="2"/>
  <c r="D32" i="2" l="1"/>
  <c r="D34" i="2" s="1"/>
  <c r="D23" i="1"/>
  <c r="D31" i="1" l="1"/>
  <c r="D13" i="1" l="1"/>
  <c r="D32" i="1" l="1"/>
  <c r="D34" i="1" s="1"/>
</calcChain>
</file>

<file path=xl/sharedStrings.xml><?xml version="1.0" encoding="utf-8"?>
<sst xmlns="http://schemas.openxmlformats.org/spreadsheetml/2006/main" count="99" uniqueCount="46">
  <si>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</si>
  <si>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</si>
  <si>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</si>
  <si>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</si>
  <si>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</si>
  <si>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</si>
  <si>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</si>
  <si>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</si>
  <si>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</si>
  <si>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</si>
  <si>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</si>
  <si>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</si>
  <si>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</si>
  <si>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</si>
  <si>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</si>
  <si>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</si>
  <si>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</si>
  <si>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</si>
  <si>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SPRIJIN  FINANCIAR NERAMBURSABIL SESIUNEA II 2021</t>
  </si>
  <si>
    <t>II</t>
  </si>
  <si>
    <t>TOTAL SPRIJIN NERAMBURSABIL</t>
  </si>
  <si>
    <t>TOTAL GENERAL ( I+II )</t>
  </si>
  <si>
    <t>SPRIJIN  FINANCIAR NERAMBURSABIL SESIUNEA I 2022</t>
  </si>
  <si>
    <t>CREDITE NECONTRACTATE SESIUNEA II 2021</t>
  </si>
  <si>
    <t>CREDITE NECONTRACTATE SESIUNEA I 2022</t>
  </si>
  <si>
    <t>SPRIJIN  FINANCIAR NERAMBURSABIL SESIUNEA II 2022</t>
  </si>
  <si>
    <t>SITUATIA PLATILOR SI   ANGAJAMENTELOR DIN FONDUL CINEMATOGRAFIC 
LA 31 IANUARIE 2023</t>
  </si>
  <si>
    <t>A. PLATI  IN PERIOADA 01 IAN. - 31 IANUARIE 2023</t>
  </si>
  <si>
    <t>B. ANGAJAMENTE LA 31 IANUARIE  2023</t>
  </si>
  <si>
    <t>SOLD CONT 5088 LA 31 IANUARIE  2023</t>
  </si>
  <si>
    <t>FONDURI NEANGAJATE LA 31 IANUARIE 2023</t>
  </si>
  <si>
    <t>cota de 10% ( 2022 / trim IV partial )</t>
  </si>
  <si>
    <t>cota de 10% (tr IV 2022 partial)</t>
  </si>
  <si>
    <t>SITUATIA PLATILOR SI   ANGAJAMENTELOR DIN FONDUL CINEMATOGRAFIC 
LA 28 FEBRUARIE 2023</t>
  </si>
  <si>
    <t>B. ANGAJAMENTE LA 28 FEBRUARIE  2023</t>
  </si>
  <si>
    <t>A. PLATI  IN PERIOADA 01 IAN. - 28 FEBRUARIE 2023</t>
  </si>
  <si>
    <t>SOLD CONT 5088 LA 28 FEBRUARIE  2023</t>
  </si>
  <si>
    <t>FONDURI NEANGAJATE LA 28 FEBRUARIE 2023</t>
  </si>
  <si>
    <t>A. PLATI  IN PERIOADA 01 IAN. - 31 MARTIE 2023</t>
  </si>
  <si>
    <t>SITUATIA PLATILOR SI   ANGAJAMENTELOR DIN FONDUL CINEMATOGRAFIC 
LA 31 MARTIE 2023</t>
  </si>
  <si>
    <t>B. ANGAJAMENTE LA 31 MARTIE  2023</t>
  </si>
  <si>
    <t>SOLD CONT 5088 LA 31 MARTIE  2023</t>
  </si>
  <si>
    <t>FONDURI NEANGAJATE LA 31 MARTIE 2023</t>
  </si>
  <si>
    <t>cota de 10% ( 2022 / trim IV total )</t>
  </si>
  <si>
    <t>cota de 10% ( 2022 / trim IV partial)</t>
  </si>
  <si>
    <t>cota de 10% (trim I 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</si>
</sst>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0" fontId="1" fillId="0" borderId="1" xfId="1" applyFont="1" applyBorder="1" applyAlignment="1">
      <alignment horizontal="left"/>
    </xf>
    <xf numFmtId="3" fontId="1" fillId="0" borderId="1" xfId="2" applyNumberFormat="1" applyFill="1" applyBorder="1"/>
    <xf numFmtId="0" fontId="1" fillId="0" borderId="1" xfId="1" applyFont="1" applyBorder="1" applyAlignment="1">
      <alignment wrapText="1"/>
    </xf>
    <xf numFmtId="3" fontId="1" fillId="0" borderId="3" xfId="3" applyNumberFormat="1" applyFill="1" applyBorder="1"/>
    <xf numFmtId="0" fontId="4" fillId="0" borderId="1" xfId="1" applyFont="1" applyBorder="1" applyAlignment="1">
      <alignment horizontal="left" wrapText="1"/>
    </xf>
    <xf numFmtId="3" fontId="4" fillId="0" borderId="3" xfId="3" applyNumberFormat="1" applyFont="1" applyFill="1" applyBorder="1"/>
    <xf numFmtId="0" fontId="1" fillId="2" borderId="2" xfId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3" fontId="4" fillId="2" borderId="1" xfId="3" applyNumberFormat="1" applyFont="1" applyFill="1" applyBorder="1"/>
    <xf numFmtId="0" fontId="1" fillId="3" borderId="2" xfId="1" applyFill="1" applyBorder="1" applyAlignment="1">
      <alignment horizontal="right" wrapText="1"/>
    </xf>
    <xf numFmtId="0" fontId="1" fillId="3" borderId="1" xfId="1" applyFont="1" applyFill="1" applyBorder="1" applyAlignment="1">
      <alignment horizontal="left" wrapText="1"/>
    </xf>
    <xf numFmtId="3" fontId="1" fillId="3" borderId="1" xfId="3" applyNumberFormat="1" applyFont="1" applyFill="1" applyBorder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4" xfId="1" applyFill="1" applyBorder="1"/>
    <xf numFmtId="3" fontId="1" fillId="2" borderId="1" xfId="1" applyNumberFormat="1" applyFill="1" applyBorder="1"/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3" fontId="1" fillId="0" borderId="1" xfId="1" applyNumberFormat="1" applyFill="1" applyBorder="1"/>
    <xf numFmtId="0" fontId="1" fillId="4" borderId="1" xfId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5" xfId="1" applyFont="1" applyBorder="1" applyAlignment="1">
      <alignment horizontal="center"/>
    </xf>
    <xf numFmtId="3" fontId="1" fillId="0" borderId="5" xfId="1" applyNumberFormat="1" applyFill="1" applyBorder="1"/>
    <xf numFmtId="0" fontId="1" fillId="2" borderId="1" xfId="1" applyFill="1" applyBorder="1"/>
    <xf numFmtId="0" fontId="1" fillId="0" borderId="1" xfId="1" applyBorder="1" applyAlignment="1">
      <alignment wrapText="1"/>
    </xf>
    <xf numFmtId="3" fontId="1" fillId="0" borderId="1" xfId="3" applyNumberFormat="1" applyFill="1" applyBorder="1"/>
    <xf numFmtId="0" fontId="1" fillId="2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3" fontId="1" fillId="5" borderId="1" xfId="1" applyNumberFormat="1" applyFill="1" applyBorder="1"/>
    <xf numFmtId="3" fontId="2" fillId="0" borderId="1" xfId="1" applyNumberFormat="1" applyFont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5" borderId="1" xfId="1" applyFill="1" applyBorder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wrapText="1"/>
    </xf>
    <xf numFmtId="0" fontId="1" fillId="2" borderId="1" xfId="1" applyFont="1" applyFill="1" applyBorder="1" applyAlignment="1">
      <alignment horizontal="right" wrapText="1"/>
    </xf>
    <xf numFmtId="3" fontId="1" fillId="0" borderId="1" xfId="2" applyNumberFormat="1" applyFont="1" applyFill="1" applyBorder="1"/>
    <xf numFmtId="3" fontId="1" fillId="0" borderId="3" xfId="3" applyNumberFormat="1" applyFont="1" applyFill="1" applyBorder="1"/>
    <xf numFmtId="0" fontId="1" fillId="2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horizontal="right" wrapText="1"/>
    </xf>
    <xf numFmtId="0" fontId="1" fillId="0" borderId="1" xfId="1" applyFont="1" applyBorder="1"/>
    <xf numFmtId="3" fontId="1" fillId="0" borderId="2" xfId="1" applyNumberFormat="1" applyFont="1" applyBorder="1"/>
    <xf numFmtId="0" fontId="1" fillId="2" borderId="4" xfId="1" applyFont="1" applyFill="1" applyBorder="1"/>
    <xf numFmtId="3" fontId="1" fillId="2" borderId="1" xfId="1" applyNumberFormat="1" applyFont="1" applyFill="1" applyBorder="1"/>
    <xf numFmtId="3" fontId="1" fillId="0" borderId="1" xfId="1" applyNumberFormat="1" applyFont="1" applyFill="1" applyBorder="1"/>
    <xf numFmtId="0" fontId="1" fillId="2" borderId="1" xfId="1" applyFont="1" applyFill="1" applyBorder="1"/>
    <xf numFmtId="0" fontId="1" fillId="4" borderId="1" xfId="1" applyFont="1" applyFill="1" applyBorder="1"/>
    <xf numFmtId="3" fontId="1" fillId="4" borderId="1" xfId="1" applyNumberFormat="1" applyFont="1" applyFill="1" applyBorder="1"/>
    <xf numFmtId="0" fontId="1" fillId="0" borderId="3" xfId="1" applyFont="1" applyBorder="1"/>
    <xf numFmtId="3" fontId="1" fillId="0" borderId="5" xfId="1" applyNumberFormat="1" applyFont="1" applyFill="1" applyBorder="1"/>
    <xf numFmtId="3" fontId="1" fillId="0" borderId="1" xfId="3" applyNumberFormat="1" applyFont="1" applyFill="1" applyBorder="1"/>
    <xf numFmtId="0" fontId="1" fillId="5" borderId="1" xfId="1" applyFont="1" applyFill="1" applyBorder="1"/>
    <xf numFmtId="0" fontId="1" fillId="5" borderId="1" xfId="1" applyFont="1" applyFill="1" applyBorder="1" applyAlignment="1">
      <alignment wrapText="1"/>
    </xf>
    <xf numFmtId="3" fontId="1" fillId="5" borderId="1" xfId="1" applyNumberFormat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workbookViewId="0">
      <selection activeCell="F14" sqref="F14"/>
    </sheetView>
  </sheetViews>
  <sheetFormatPr defaultRowHeight="14.4" x14ac:dyDescent="0.3"/>
  <cols>
    <col min="2" max="2" width="9.109375" customWidth="1"/>
    <col min="3" max="3" width="56" customWidth="1"/>
    <col min="4" max="4" width="28.109375" customWidth="1"/>
  </cols>
  <sheetData>
    <row r="2" spans="2:4" ht="39.75" customHeight="1" x14ac:dyDescent="0.3">
      <c r="B2" s="77" t="s">
        <v>26</v>
      </c>
      <c r="C2" s="78"/>
      <c r="D2" s="78"/>
    </row>
    <row r="3" spans="2:4" x14ac:dyDescent="0.3">
      <c r="B3" s="1"/>
      <c r="C3" s="2"/>
      <c r="D3" s="2"/>
    </row>
    <row r="4" spans="2:4" ht="27" x14ac:dyDescent="0.3">
      <c r="B4" s="50" t="s">
        <v>0</v>
      </c>
      <c r="C4" s="51" t="s">
        <v>1</v>
      </c>
      <c r="D4" s="50" t="s">
        <v>2</v>
      </c>
    </row>
    <row r="5" spans="2:4" x14ac:dyDescent="0.3">
      <c r="B5" s="3"/>
      <c r="C5" s="4"/>
      <c r="D5" s="5"/>
    </row>
    <row r="6" spans="2:4" x14ac:dyDescent="0.3">
      <c r="B6" s="6"/>
      <c r="C6" s="7" t="s">
        <v>27</v>
      </c>
      <c r="D6" s="5"/>
    </row>
    <row r="7" spans="2:4" x14ac:dyDescent="0.3">
      <c r="B7" s="3"/>
      <c r="C7" s="4"/>
      <c r="D7" s="5"/>
    </row>
    <row r="8" spans="2:4" x14ac:dyDescent="0.3">
      <c r="B8" s="8">
        <v>1</v>
      </c>
      <c r="C8" s="9" t="s">
        <v>3</v>
      </c>
      <c r="D8" s="10">
        <v>295500</v>
      </c>
    </row>
    <row r="9" spans="2:4" ht="27" x14ac:dyDescent="0.3">
      <c r="B9" s="8">
        <v>2</v>
      </c>
      <c r="C9" s="11" t="s">
        <v>4</v>
      </c>
      <c r="D9" s="12">
        <v>1688492</v>
      </c>
    </row>
    <row r="10" spans="2:4" ht="27" x14ac:dyDescent="0.3">
      <c r="B10" s="8"/>
      <c r="C10" s="13" t="s">
        <v>5</v>
      </c>
      <c r="D10" s="14">
        <v>1513042</v>
      </c>
    </row>
    <row r="11" spans="2:4" ht="40.200000000000003" x14ac:dyDescent="0.3">
      <c r="B11" s="15"/>
      <c r="C11" s="16" t="s">
        <v>6</v>
      </c>
      <c r="D11" s="17">
        <v>175450</v>
      </c>
    </row>
    <row r="12" spans="2:4" x14ac:dyDescent="0.3">
      <c r="B12" s="18">
        <v>3</v>
      </c>
      <c r="C12" s="19" t="s">
        <v>44</v>
      </c>
      <c r="D12" s="20">
        <v>350000</v>
      </c>
    </row>
    <row r="13" spans="2:4" x14ac:dyDescent="0.3">
      <c r="B13" s="3"/>
      <c r="C13" s="21" t="s">
        <v>7</v>
      </c>
      <c r="D13" s="22">
        <f>D8+D9+D12</f>
        <v>2333992</v>
      </c>
    </row>
    <row r="14" spans="2:4" x14ac:dyDescent="0.3">
      <c r="B14" s="6"/>
      <c r="C14" s="7" t="s">
        <v>28</v>
      </c>
      <c r="D14" s="5"/>
    </row>
    <row r="15" spans="2:4" x14ac:dyDescent="0.3">
      <c r="B15" s="3"/>
      <c r="C15" s="4"/>
      <c r="D15" s="5"/>
    </row>
    <row r="16" spans="2:4" x14ac:dyDescent="0.3">
      <c r="B16" s="23"/>
      <c r="C16" s="24" t="s">
        <v>8</v>
      </c>
      <c r="D16" s="25"/>
    </row>
    <row r="17" spans="2:4" x14ac:dyDescent="0.3">
      <c r="B17" s="23">
        <v>1</v>
      </c>
      <c r="C17" s="26" t="s">
        <v>9</v>
      </c>
      <c r="D17" s="27">
        <v>27859576</v>
      </c>
    </row>
    <row r="18" spans="2:4" x14ac:dyDescent="0.3">
      <c r="B18" s="23">
        <v>2</v>
      </c>
      <c r="C18" s="28" t="s">
        <v>10</v>
      </c>
      <c r="D18" s="27">
        <v>700000</v>
      </c>
    </row>
    <row r="19" spans="2:4" x14ac:dyDescent="0.3">
      <c r="B19" s="23">
        <v>3</v>
      </c>
      <c r="C19" s="28" t="s">
        <v>11</v>
      </c>
      <c r="D19" s="27">
        <v>0</v>
      </c>
    </row>
    <row r="20" spans="2:4" x14ac:dyDescent="0.3">
      <c r="B20" s="23">
        <v>4</v>
      </c>
      <c r="C20" s="29" t="s">
        <v>12</v>
      </c>
      <c r="D20" s="30">
        <v>7748730</v>
      </c>
    </row>
    <row r="21" spans="2:4" x14ac:dyDescent="0.3">
      <c r="B21" s="39">
        <v>5</v>
      </c>
      <c r="C21" s="28" t="s">
        <v>23</v>
      </c>
      <c r="D21" s="27">
        <v>10831825</v>
      </c>
    </row>
    <row r="22" spans="2:4" x14ac:dyDescent="0.3">
      <c r="B22" s="31">
        <v>6</v>
      </c>
      <c r="C22" s="32" t="s">
        <v>24</v>
      </c>
      <c r="D22" s="33">
        <v>40000000</v>
      </c>
    </row>
    <row r="23" spans="2:4" x14ac:dyDescent="0.3">
      <c r="B23" s="24" t="s">
        <v>13</v>
      </c>
      <c r="C23" s="34" t="s">
        <v>14</v>
      </c>
      <c r="D23" s="35">
        <f>SUM(D17:D22)</f>
        <v>87140131</v>
      </c>
    </row>
    <row r="24" spans="2:4" x14ac:dyDescent="0.3">
      <c r="B24" s="36"/>
      <c r="C24" s="37" t="s">
        <v>15</v>
      </c>
      <c r="D24" s="38"/>
    </row>
    <row r="25" spans="2:4" x14ac:dyDescent="0.3">
      <c r="B25" s="39">
        <v>1</v>
      </c>
      <c r="C25" s="40" t="s">
        <v>16</v>
      </c>
      <c r="D25" s="41">
        <v>2761829</v>
      </c>
    </row>
    <row r="26" spans="2:4" ht="27" x14ac:dyDescent="0.3">
      <c r="B26" s="23">
        <v>2</v>
      </c>
      <c r="C26" s="42" t="s">
        <v>17</v>
      </c>
      <c r="D26" s="27">
        <v>7952353</v>
      </c>
    </row>
    <row r="27" spans="2:4" x14ac:dyDescent="0.3">
      <c r="B27" s="23">
        <v>3</v>
      </c>
      <c r="C27" s="42" t="s">
        <v>18</v>
      </c>
      <c r="D27" s="27">
        <v>0</v>
      </c>
    </row>
    <row r="28" spans="2:4" x14ac:dyDescent="0.3">
      <c r="B28" s="23">
        <v>4</v>
      </c>
      <c r="C28" s="42" t="s">
        <v>22</v>
      </c>
      <c r="D28" s="27">
        <v>35000</v>
      </c>
    </row>
    <row r="29" spans="2:4" x14ac:dyDescent="0.3">
      <c r="B29" s="23">
        <v>5</v>
      </c>
      <c r="C29" s="42" t="s">
        <v>25</v>
      </c>
      <c r="D29" s="27">
        <v>195000</v>
      </c>
    </row>
    <row r="30" spans="2:4" x14ac:dyDescent="0.3">
      <c r="B30" s="49">
        <v>4</v>
      </c>
      <c r="C30" s="43" t="s">
        <v>32</v>
      </c>
      <c r="D30" s="44">
        <v>1192341</v>
      </c>
    </row>
    <row r="31" spans="2:4" x14ac:dyDescent="0.3">
      <c r="B31" s="24" t="s">
        <v>19</v>
      </c>
      <c r="C31" s="34" t="s">
        <v>20</v>
      </c>
      <c r="D31" s="45">
        <f>SUM(D25:D30)</f>
        <v>12136523</v>
      </c>
    </row>
    <row r="32" spans="2:4" x14ac:dyDescent="0.3">
      <c r="B32" s="23"/>
      <c r="C32" s="34" t="s">
        <v>21</v>
      </c>
      <c r="D32" s="45">
        <f>D23+D31</f>
        <v>99276654</v>
      </c>
    </row>
    <row r="33" spans="2:4" x14ac:dyDescent="0.3">
      <c r="B33" s="23"/>
      <c r="C33" s="46" t="s">
        <v>29</v>
      </c>
      <c r="D33" s="47">
        <v>111703149</v>
      </c>
    </row>
    <row r="34" spans="2:4" x14ac:dyDescent="0.3">
      <c r="B34" s="23"/>
      <c r="C34" s="46" t="s">
        <v>30</v>
      </c>
      <c r="D34" s="48">
        <f>D33-D32</f>
        <v>12426495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workbookViewId="0">
      <selection activeCell="F17" sqref="F17"/>
    </sheetView>
  </sheetViews>
  <sheetFormatPr defaultRowHeight="13.8" x14ac:dyDescent="0.3"/>
  <cols>
    <col min="1" max="1" width="2" style="52" customWidth="1"/>
    <col min="2" max="2" width="4.21875" style="52" customWidth="1"/>
    <col min="3" max="3" width="47.33203125" style="52" customWidth="1"/>
    <col min="4" max="4" width="18.77734375" style="52" customWidth="1"/>
    <col min="5" max="16384" width="8.88671875" style="52"/>
  </cols>
  <sheetData>
    <row r="2" spans="2:4" ht="39.75" customHeight="1" x14ac:dyDescent="0.3">
      <c r="B2" s="77" t="s">
        <v>33</v>
      </c>
      <c r="C2" s="78"/>
      <c r="D2" s="78"/>
    </row>
    <row r="3" spans="2:4" x14ac:dyDescent="0.3">
      <c r="B3" s="53"/>
      <c r="C3" s="54"/>
      <c r="D3" s="54"/>
    </row>
    <row r="4" spans="2:4" ht="40.200000000000003" x14ac:dyDescent="0.3">
      <c r="B4" s="50" t="s">
        <v>0</v>
      </c>
      <c r="C4" s="51" t="s">
        <v>1</v>
      </c>
      <c r="D4" s="50" t="s">
        <v>2</v>
      </c>
    </row>
    <row r="5" spans="2:4" x14ac:dyDescent="0.3">
      <c r="B5" s="55"/>
      <c r="C5" s="56"/>
      <c r="D5" s="57"/>
    </row>
    <row r="6" spans="2:4" x14ac:dyDescent="0.3">
      <c r="B6" s="6"/>
      <c r="C6" s="7" t="s">
        <v>35</v>
      </c>
      <c r="D6" s="57"/>
    </row>
    <row r="7" spans="2:4" x14ac:dyDescent="0.3">
      <c r="B7" s="55"/>
      <c r="C7" s="56"/>
      <c r="D7" s="57"/>
    </row>
    <row r="8" spans="2:4" x14ac:dyDescent="0.3">
      <c r="B8" s="58">
        <v>1</v>
      </c>
      <c r="C8" s="9" t="s">
        <v>3</v>
      </c>
      <c r="D8" s="59">
        <v>2067787</v>
      </c>
    </row>
    <row r="9" spans="2:4" ht="27" x14ac:dyDescent="0.3">
      <c r="B9" s="58">
        <v>2</v>
      </c>
      <c r="C9" s="11" t="s">
        <v>4</v>
      </c>
      <c r="D9" s="60">
        <v>3853917</v>
      </c>
    </row>
    <row r="10" spans="2:4" ht="27" x14ac:dyDescent="0.3">
      <c r="B10" s="58"/>
      <c r="C10" s="13" t="s">
        <v>5</v>
      </c>
      <c r="D10" s="14">
        <v>3253567</v>
      </c>
    </row>
    <row r="11" spans="2:4" ht="40.200000000000003" x14ac:dyDescent="0.3">
      <c r="B11" s="61"/>
      <c r="C11" s="16" t="s">
        <v>6</v>
      </c>
      <c r="D11" s="17">
        <v>601350</v>
      </c>
    </row>
    <row r="12" spans="2:4" x14ac:dyDescent="0.3">
      <c r="B12" s="62">
        <v>3</v>
      </c>
      <c r="C12" s="19" t="s">
        <v>31</v>
      </c>
      <c r="D12" s="20">
        <v>600000</v>
      </c>
    </row>
    <row r="13" spans="2:4" x14ac:dyDescent="0.3">
      <c r="B13" s="55"/>
      <c r="C13" s="21" t="s">
        <v>7</v>
      </c>
      <c r="D13" s="22">
        <f>D8+D9+D12</f>
        <v>6521704</v>
      </c>
    </row>
    <row r="14" spans="2:4" x14ac:dyDescent="0.3">
      <c r="B14" s="6"/>
      <c r="C14" s="7" t="s">
        <v>34</v>
      </c>
      <c r="D14" s="57"/>
    </row>
    <row r="15" spans="2:4" x14ac:dyDescent="0.3">
      <c r="B15" s="55"/>
      <c r="C15" s="56"/>
      <c r="D15" s="57"/>
    </row>
    <row r="16" spans="2:4" x14ac:dyDescent="0.3">
      <c r="B16" s="63"/>
      <c r="C16" s="24" t="s">
        <v>8</v>
      </c>
      <c r="D16" s="64"/>
    </row>
    <row r="17" spans="2:4" x14ac:dyDescent="0.3">
      <c r="B17" s="63">
        <v>1</v>
      </c>
      <c r="C17" s="65" t="s">
        <v>9</v>
      </c>
      <c r="D17" s="66">
        <v>25787289</v>
      </c>
    </row>
    <row r="18" spans="2:4" x14ac:dyDescent="0.3">
      <c r="B18" s="63">
        <v>2</v>
      </c>
      <c r="C18" s="28" t="s">
        <v>10</v>
      </c>
      <c r="D18" s="66">
        <v>700000</v>
      </c>
    </row>
    <row r="19" spans="2:4" x14ac:dyDescent="0.3">
      <c r="B19" s="63">
        <v>3</v>
      </c>
      <c r="C19" s="28" t="s">
        <v>11</v>
      </c>
      <c r="D19" s="66">
        <v>0</v>
      </c>
    </row>
    <row r="20" spans="2:4" x14ac:dyDescent="0.3">
      <c r="B20" s="63">
        <v>4</v>
      </c>
      <c r="C20" s="29" t="s">
        <v>12</v>
      </c>
      <c r="D20" s="67">
        <v>7564260</v>
      </c>
    </row>
    <row r="21" spans="2:4" x14ac:dyDescent="0.3">
      <c r="B21" s="68">
        <v>5</v>
      </c>
      <c r="C21" s="28" t="s">
        <v>23</v>
      </c>
      <c r="D21" s="66">
        <v>10401825</v>
      </c>
    </row>
    <row r="22" spans="2:4" x14ac:dyDescent="0.3">
      <c r="B22" s="69">
        <v>6</v>
      </c>
      <c r="C22" s="32" t="s">
        <v>24</v>
      </c>
      <c r="D22" s="70">
        <v>40000000</v>
      </c>
    </row>
    <row r="23" spans="2:4" x14ac:dyDescent="0.3">
      <c r="B23" s="24" t="s">
        <v>13</v>
      </c>
      <c r="C23" s="34" t="s">
        <v>14</v>
      </c>
      <c r="D23" s="35">
        <f>SUM(D17:D22)</f>
        <v>84453374</v>
      </c>
    </row>
    <row r="24" spans="2:4" x14ac:dyDescent="0.3">
      <c r="B24" s="71"/>
      <c r="C24" s="37" t="s">
        <v>15</v>
      </c>
      <c r="D24" s="72"/>
    </row>
    <row r="25" spans="2:4" x14ac:dyDescent="0.3">
      <c r="B25" s="68">
        <v>1</v>
      </c>
      <c r="C25" s="11" t="s">
        <v>16</v>
      </c>
      <c r="D25" s="73">
        <v>2056001</v>
      </c>
    </row>
    <row r="26" spans="2:4" ht="27" x14ac:dyDescent="0.3">
      <c r="B26" s="63">
        <v>2</v>
      </c>
      <c r="C26" s="28" t="s">
        <v>17</v>
      </c>
      <c r="D26" s="66">
        <v>6735574</v>
      </c>
    </row>
    <row r="27" spans="2:4" ht="27" x14ac:dyDescent="0.3">
      <c r="B27" s="63">
        <v>3</v>
      </c>
      <c r="C27" s="28" t="s">
        <v>18</v>
      </c>
      <c r="D27" s="66">
        <v>0</v>
      </c>
    </row>
    <row r="28" spans="2:4" ht="27" x14ac:dyDescent="0.3">
      <c r="B28" s="63">
        <v>4</v>
      </c>
      <c r="C28" s="28" t="s">
        <v>22</v>
      </c>
      <c r="D28" s="66">
        <v>35000</v>
      </c>
    </row>
    <row r="29" spans="2:4" ht="27" x14ac:dyDescent="0.3">
      <c r="B29" s="63">
        <v>5</v>
      </c>
      <c r="C29" s="28" t="s">
        <v>25</v>
      </c>
      <c r="D29" s="66">
        <v>0</v>
      </c>
    </row>
    <row r="30" spans="2:4" x14ac:dyDescent="0.3">
      <c r="B30" s="74">
        <v>4</v>
      </c>
      <c r="C30" s="75" t="s">
        <v>32</v>
      </c>
      <c r="D30" s="76">
        <v>942341</v>
      </c>
    </row>
    <row r="31" spans="2:4" x14ac:dyDescent="0.3">
      <c r="B31" s="24" t="s">
        <v>19</v>
      </c>
      <c r="C31" s="34" t="s">
        <v>20</v>
      </c>
      <c r="D31" s="45">
        <f>SUM(D25:D30)</f>
        <v>9768916</v>
      </c>
    </row>
    <row r="32" spans="2:4" x14ac:dyDescent="0.3">
      <c r="B32" s="63"/>
      <c r="C32" s="34" t="s">
        <v>21</v>
      </c>
      <c r="D32" s="45">
        <f>D23+D31</f>
        <v>94222290</v>
      </c>
    </row>
    <row r="33" spans="2:4" x14ac:dyDescent="0.3">
      <c r="B33" s="63"/>
      <c r="C33" s="46" t="s">
        <v>36</v>
      </c>
      <c r="D33" s="47">
        <v>112118509</v>
      </c>
    </row>
    <row r="34" spans="2:4" x14ac:dyDescent="0.3">
      <c r="B34" s="63"/>
      <c r="C34" s="46" t="s">
        <v>37</v>
      </c>
      <c r="D34" s="48">
        <f>D33-D32</f>
        <v>17896219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abSelected="1" topLeftCell="A13" workbookViewId="0">
      <selection activeCell="F34" sqref="F34"/>
    </sheetView>
  </sheetViews>
  <sheetFormatPr defaultRowHeight="14.4" x14ac:dyDescent="0.3"/>
  <cols>
    <col min="1" max="1" width="2" style="52" customWidth="1"/>
    <col min="2" max="2" width="4.21875" style="52" customWidth="1"/>
    <col min="3" max="3" width="47.33203125" style="52" customWidth="1"/>
    <col min="4" max="4" width="18.77734375" style="52" customWidth="1"/>
    <col min="5" max="16384" width="8.88671875" style="52"/>
  </cols>
  <sheetData>
    <row r="2" spans="2:4" ht="39.75" customHeight="1" x14ac:dyDescent="0.3">
      <c r="B2" s="77" t="s">
        <v>39</v>
      </c>
      <c r="C2" s="78"/>
      <c r="D2" s="78"/>
    </row>
    <row r="3" spans="2:4" ht="13.8" x14ac:dyDescent="0.3">
      <c r="B3" s="53"/>
      <c r="C3" s="54"/>
      <c r="D3" s="54"/>
    </row>
    <row r="4" spans="2:4" ht="40.200000000000003" x14ac:dyDescent="0.3">
      <c r="B4" s="50" t="s">
        <v>0</v>
      </c>
      <c r="C4" s="51" t="s">
        <v>1</v>
      </c>
      <c r="D4" s="50" t="s">
        <v>2</v>
      </c>
    </row>
    <row r="5" spans="2:4" ht="13.8" x14ac:dyDescent="0.3">
      <c r="B5" s="55"/>
      <c r="C5" s="56"/>
      <c r="D5" s="57"/>
    </row>
    <row r="6" spans="2:4" ht="13.8" x14ac:dyDescent="0.3">
      <c r="B6" s="6"/>
      <c r="C6" s="7" t="s">
        <v>38</v>
      </c>
      <c r="D6" s="57"/>
    </row>
    <row r="7" spans="2:4" ht="13.8" x14ac:dyDescent="0.3">
      <c r="B7" s="55"/>
      <c r="C7" s="56"/>
      <c r="D7" s="57"/>
    </row>
    <row r="8" spans="2:4" ht="13.8" x14ac:dyDescent="0.3">
      <c r="B8" s="58">
        <v>1</v>
      </c>
      <c r="C8" s="9" t="s">
        <v>3</v>
      </c>
      <c r="D8" s="59">
        <v>3375104</v>
      </c>
    </row>
    <row r="9" spans="2:4" ht="27" x14ac:dyDescent="0.3">
      <c r="B9" s="58">
        <v>2</v>
      </c>
      <c r="C9" s="11" t="s">
        <v>4</v>
      </c>
      <c r="D9" s="60">
        <v>4353867</v>
      </c>
    </row>
    <row r="10" spans="2:4" ht="27" x14ac:dyDescent="0.3">
      <c r="B10" s="58"/>
      <c r="C10" s="13" t="s">
        <v>5</v>
      </c>
      <c r="D10" s="14">
        <v>3662267</v>
      </c>
    </row>
    <row r="11" spans="2:4" ht="40.200000000000003" x14ac:dyDescent="0.3">
      <c r="B11" s="61"/>
      <c r="C11" s="16" t="s">
        <v>6</v>
      </c>
      <c r="D11" s="17">
        <v>691600</v>
      </c>
    </row>
    <row r="12" spans="2:4" ht="13.8" x14ac:dyDescent="0.3">
      <c r="B12" s="62">
        <v>3</v>
      </c>
      <c r="C12" s="19" t="s">
        <v>43</v>
      </c>
      <c r="D12" s="20">
        <v>1542341</v>
      </c>
    </row>
    <row r="13" spans="2:4" ht="13.8" x14ac:dyDescent="0.3">
      <c r="B13" s="55"/>
      <c r="C13" s="21" t="s">
        <v>7</v>
      </c>
      <c r="D13" s="22">
        <f>D8+D9+D12</f>
        <v>9271312</v>
      </c>
    </row>
    <row r="14" spans="2:4" ht="13.8" x14ac:dyDescent="0.3">
      <c r="B14" s="6"/>
      <c r="C14" s="7" t="s">
        <v>40</v>
      </c>
      <c r="D14" s="57"/>
    </row>
    <row r="15" spans="2:4" ht="13.8" x14ac:dyDescent="0.3">
      <c r="B15" s="55"/>
      <c r="C15" s="56"/>
      <c r="D15" s="57"/>
    </row>
    <row r="16" spans="2:4" ht="13.8" x14ac:dyDescent="0.3">
      <c r="B16" s="63"/>
      <c r="C16" s="24" t="s">
        <v>8</v>
      </c>
      <c r="D16" s="64"/>
    </row>
    <row r="17" spans="2:4" ht="13.8" x14ac:dyDescent="0.3">
      <c r="B17" s="63">
        <v>1</v>
      </c>
      <c r="C17" s="65" t="s">
        <v>9</v>
      </c>
      <c r="D17" s="66">
        <v>24479972</v>
      </c>
    </row>
    <row r="18" spans="2:4" ht="13.8" x14ac:dyDescent="0.3">
      <c r="B18" s="63">
        <v>2</v>
      </c>
      <c r="C18" s="28" t="s">
        <v>10</v>
      </c>
      <c r="D18" s="66">
        <v>700000</v>
      </c>
    </row>
    <row r="19" spans="2:4" ht="13.8" x14ac:dyDescent="0.3">
      <c r="B19" s="63">
        <v>3</v>
      </c>
      <c r="C19" s="28" t="s">
        <v>11</v>
      </c>
      <c r="D19" s="66">
        <v>0</v>
      </c>
    </row>
    <row r="20" spans="2:4" ht="13.8" x14ac:dyDescent="0.3">
      <c r="B20" s="63">
        <v>4</v>
      </c>
      <c r="C20" s="29" t="s">
        <v>12</v>
      </c>
      <c r="D20" s="67">
        <v>7564260</v>
      </c>
    </row>
    <row r="21" spans="2:4" ht="13.8" x14ac:dyDescent="0.3">
      <c r="B21" s="68">
        <v>5</v>
      </c>
      <c r="C21" s="28" t="s">
        <v>23</v>
      </c>
      <c r="D21" s="66">
        <v>10401825</v>
      </c>
    </row>
    <row r="22" spans="2:4" ht="13.8" x14ac:dyDescent="0.3">
      <c r="B22" s="69">
        <v>6</v>
      </c>
      <c r="C22" s="32" t="s">
        <v>24</v>
      </c>
      <c r="D22" s="70">
        <v>39900000</v>
      </c>
    </row>
    <row r="23" spans="2:4" ht="13.8" x14ac:dyDescent="0.3">
      <c r="B23" s="24" t="s">
        <v>13</v>
      </c>
      <c r="C23" s="34" t="s">
        <v>14</v>
      </c>
      <c r="D23" s="35">
        <f>SUM(D17:D22)</f>
        <v>83046057</v>
      </c>
    </row>
    <row r="24" spans="2:4" ht="13.8" x14ac:dyDescent="0.3">
      <c r="B24" s="71"/>
      <c r="C24" s="37" t="s">
        <v>15</v>
      </c>
      <c r="D24" s="72"/>
    </row>
    <row r="25" spans="2:4" ht="13.8" x14ac:dyDescent="0.3">
      <c r="B25" s="68">
        <v>1</v>
      </c>
      <c r="C25" s="11" t="s">
        <v>16</v>
      </c>
      <c r="D25" s="73">
        <v>1573051</v>
      </c>
    </row>
    <row r="26" spans="2:4" ht="27" x14ac:dyDescent="0.3">
      <c r="B26" s="63">
        <v>2</v>
      </c>
      <c r="C26" s="28" t="s">
        <v>17</v>
      </c>
      <c r="D26" s="66">
        <v>8122672</v>
      </c>
    </row>
    <row r="27" spans="2:4" ht="27" x14ac:dyDescent="0.3">
      <c r="B27" s="63">
        <v>3</v>
      </c>
      <c r="C27" s="28" t="s">
        <v>18</v>
      </c>
      <c r="D27" s="66">
        <v>0</v>
      </c>
    </row>
    <row r="28" spans="2:4" ht="27" x14ac:dyDescent="0.3">
      <c r="B28" s="63">
        <v>4</v>
      </c>
      <c r="C28" s="28" t="s">
        <v>22</v>
      </c>
      <c r="D28" s="66">
        <v>35000</v>
      </c>
    </row>
    <row r="29" spans="2:4" ht="27" x14ac:dyDescent="0.3">
      <c r="B29" s="63">
        <v>5</v>
      </c>
      <c r="C29" s="28" t="s">
        <v>25</v>
      </c>
      <c r="D29" s="66">
        <v>0</v>
      </c>
    </row>
    <row r="30" spans="2:4" ht="13.8" x14ac:dyDescent="0.3">
      <c r="B30" s="74">
        <v>4</v>
      </c>
      <c r="C30" s="75" t="s">
        <v>45</v>
      </c>
      <c r="D30" s="76">
        <v>1769903.31</v>
      </c>
    </row>
    <row r="31" spans="2:4" ht="13.8" x14ac:dyDescent="0.3">
      <c r="B31" s="24" t="s">
        <v>19</v>
      </c>
      <c r="C31" s="34" t="s">
        <v>20</v>
      </c>
      <c r="D31" s="45">
        <f>SUM(D25:D30)</f>
        <v>11500626.310000001</v>
      </c>
    </row>
    <row r="32" spans="2:4" ht="13.8" x14ac:dyDescent="0.3">
      <c r="B32" s="63"/>
      <c r="C32" s="34" t="s">
        <v>21</v>
      </c>
      <c r="D32" s="45">
        <f>D23+D31</f>
        <v>94546683.310000002</v>
      </c>
    </row>
    <row r="33" spans="2:4" ht="13.8" x14ac:dyDescent="0.3">
      <c r="B33" s="63"/>
      <c r="C33" s="46" t="s">
        <v>41</v>
      </c>
      <c r="D33" s="47">
        <v>117186469</v>
      </c>
    </row>
    <row r="34" spans="2:4" ht="13.8" x14ac:dyDescent="0.3">
      <c r="B34" s="63"/>
      <c r="C34" s="46" t="s">
        <v>42</v>
      </c>
      <c r="D34" s="48">
        <f>D33-D32</f>
        <v>22639785.689999998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IAN 2023</vt:lpstr>
      <vt:lpstr>FEBR 2023</vt:lpstr>
      <vt:lpstr>MARTIE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2023-04-19T14:14:05Z</dcterms:modified>
</cp:coreProperties>
</file>