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7530" activeTab="5"/>
  </bookViews>
  <sheets>
    <sheet name="IAN 2022" sheetId="1" r:id="rId1"/>
    <sheet name="FEBR 2022" sheetId="2" r:id="rId2"/>
    <sheet name="MART 2022" sheetId="3" r:id="rId3"/>
    <sheet name="APR 2022" sheetId="4" r:id="rId4"/>
    <sheet name="MAI 2022" sheetId="5" r:id="rId5"/>
    <sheet name="IUNIE 2022" sheetId="6" r:id="rId6"/>
  </sheets>
  <calcPr calcId="145621"/>
</workbook>
</file>

<file path=xl/calcChain.xml><?xml version="1.0" encoding="utf-8"?>
<calcChain xmlns="http://schemas.openxmlformats.org/spreadsheetml/2006/main">
  <c r="D14" i="6" l="1"/>
  <c r="D28" i="6" l="1"/>
  <c r="D22" i="6"/>
  <c r="D29" i="6" l="1"/>
  <c r="D31" i="6" s="1"/>
  <c r="D28" i="5"/>
  <c r="D22" i="5"/>
  <c r="D13" i="5"/>
  <c r="D29" i="5" l="1"/>
  <c r="D31" i="5" s="1"/>
  <c r="D28" i="4"/>
  <c r="D22" i="4"/>
  <c r="D13" i="4"/>
  <c r="D29" i="4" l="1"/>
  <c r="D31" i="4" s="1"/>
  <c r="D28" i="3"/>
  <c r="D22" i="3"/>
  <c r="D29" i="3" l="1"/>
  <c r="D31" i="3" s="1"/>
  <c r="D13" i="3"/>
  <c r="D28" i="2" l="1"/>
  <c r="D22" i="2"/>
  <c r="D13" i="2"/>
  <c r="D29" i="2" l="1"/>
  <c r="D31" i="2" s="1"/>
  <c r="D28" i="1"/>
  <c r="D22" i="1" l="1"/>
  <c r="D13" i="1"/>
  <c r="D29" i="1" l="1"/>
  <c r="D31" i="1" s="1"/>
</calcChain>
</file>

<file path=xl/sharedStrings.xml><?xml version="1.0" encoding="utf-8"?>
<sst xmlns="http://schemas.openxmlformats.org/spreadsheetml/2006/main" count="180" uniqueCount="59">
  <si>
    <t>NR.
CRT.</t>
  </si>
  <si>
    <t>SPECIFICATIE</t>
  </si>
  <si>
    <t>VALOARE   CONTRACTE
 - LEI -</t>
  </si>
  <si>
    <t>CREDIT PRODUCTIE</t>
  </si>
  <si>
    <r>
      <t xml:space="preserve">SPRIJIN NERAMBURSABIL TOTAL
  </t>
    </r>
    <r>
      <rPr>
        <b/>
        <sz val="10"/>
        <rFont val="Arial"/>
        <family val="2"/>
      </rPr>
      <t>DIN CARE:</t>
    </r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</si>
  <si>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</si>
  <si>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</si>
  <si>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>cota de 10% ( 2021 / trim IV partial )</t>
  </si>
  <si>
    <t xml:space="preserve">TOTAL PLATI </t>
  </si>
  <si>
    <t>I.CREDIT PRODUCTIE</t>
  </si>
  <si>
    <t>CREDITE IN DERULARE</t>
  </si>
  <si>
    <t>CREDITE NECONTRACTATE SESIUNEA I 2019</t>
  </si>
  <si>
    <t>CREDITE NECONTRACTATE SESIUNEA II 2019</t>
  </si>
  <si>
    <t>CREDITE NECONTRACTATE SESIUNEA I 2021</t>
  </si>
  <si>
    <t>SESIUNEA II 2021</t>
  </si>
  <si>
    <t>I</t>
  </si>
  <si>
    <t>TOTAL CREDIT PRODUCTIE</t>
  </si>
  <si>
    <t>II.SPRIJIN NERAMBURSABIL</t>
  </si>
  <si>
    <t>SPRIJIN NERAMBURSABIL IN DERULARE</t>
  </si>
  <si>
    <t xml:space="preserve"> SPRIJIN NERAMBURSABIL APROBAT PRIN H.C.A. NECONTRACTAT  </t>
  </si>
  <si>
    <t>SPRIJIN  FINANCIAR NERAMBURSABIL SESIUNEA II 2021</t>
  </si>
  <si>
    <t>cota de 10% (tr IV 2021 partial)</t>
  </si>
  <si>
    <t>II</t>
  </si>
  <si>
    <t>TOTAL SPRIJIN NERAMBURSABIL</t>
  </si>
  <si>
    <t>TOTAL GENERAL ( I+II )</t>
  </si>
  <si>
    <t>SITUATIA PLATILOR SI   ANGAJAMENTELOR DIN FONDUL CINEMATOGRAFIC 
LA 31 IANUARIE 2022</t>
  </si>
  <si>
    <t>A. PLATI  IN PERIOADA 01 IAN. - 31 IANUARIE 2022</t>
  </si>
  <si>
    <t>B. ANGAJAMENTE LA 31 IANUARIE  2022</t>
  </si>
  <si>
    <t>SOLD CONT 5088 LA 31 IANUARIE  2022</t>
  </si>
  <si>
    <t>FONDURI NEANGAJATE LA 31 IANUARIE 2022</t>
  </si>
  <si>
    <t>SITUATIA PLATILOR SI   ANGAJAMENTELOR DIN FONDUL CINEMATOGRAFIC 
LA 28 FEBRUARIE 2022</t>
  </si>
  <si>
    <t>A. PLATI  IN PERIOADA 01 IAN. - 28 FEBRUARIE 2022</t>
  </si>
  <si>
    <t>B. ANGAJAMENTE LA 28 FEBRUARIE  2022</t>
  </si>
  <si>
    <t>FONDURI NEANGAJATE LA 28 FEBRUARIE 2022</t>
  </si>
  <si>
    <t>SOLD CONT 5088 LA 28 FEBRUARIE  2022</t>
  </si>
  <si>
    <t>A. PLATI  IN PERIOADA 01 IAN. - 31 MARTIE 2022</t>
  </si>
  <si>
    <t>SITUATIA PLATILOR SI   ANGAJAMENTELOR DIN FONDUL CINEMATOGRAFIC 
LA 31 MARTIE 2022</t>
  </si>
  <si>
    <t>B. ANGAJAMENTE LA 31 MARTIE  2022</t>
  </si>
  <si>
    <t>SOLD CONT 5088 LA 31 MARTIE  2022</t>
  </si>
  <si>
    <t>FONDURI NEANGAJATE LA 31 MARTIE 2022</t>
  </si>
  <si>
    <t>SITUATIA PLATILOR SI   ANGAJAMENTELOR DIN FONDUL CINEMATOGRAFIC 
LA 30 APRILIE 2022</t>
  </si>
  <si>
    <t>A. PLATI  IN PERIOADA 01 IAN. - 30 APRILIE 2022</t>
  </si>
  <si>
    <t>B. ANGAJAMENTE LA 30 APRILIE  2022</t>
  </si>
  <si>
    <t>SOLD CONT 5088 LA 30 APRILIE  2022</t>
  </si>
  <si>
    <t>FONDURI NEANGAJATE LA 30 APRILIE 2022</t>
  </si>
  <si>
    <t>cota de 10% ( 2021 / trim IV partial ) +(2022 / trim I partial)</t>
  </si>
  <si>
    <t>cota de 10% (tr IV 2021 partial)+( tr I 2022 partial)</t>
  </si>
  <si>
    <t>SITUATIA PLATILOR SI   ANGAJAMENTELOR DIN FONDUL CINEMATOGRAFIC 
LA 31 MAI 2022</t>
  </si>
  <si>
    <t>A. PLATI  IN PERIOADA 01 IAN. - 31 MAI 2022</t>
  </si>
  <si>
    <t>B. ANGAJAMENTE LA 31 MAI  2022</t>
  </si>
  <si>
    <t>SOLD CONT 5088 LA 31 MAI  2022</t>
  </si>
  <si>
    <t>FONDURI NEANGAJATE LA 31 MAI 2022</t>
  </si>
  <si>
    <t>SITUATIA PLATILOR SI   ANGAJAMENTELOR DIN FONDUL CINEMATOGRAFIC 
LA 30 IUNIE 2022</t>
  </si>
  <si>
    <t>A. PLATI  IN PERIOADA 01 IAN. - 30 IUNIE 2022</t>
  </si>
  <si>
    <t>B. ANGAJAMENTE LA 30 IUNIE  2022</t>
  </si>
  <si>
    <t>SOLD CONT 5088 LA 30 IUNIE  2022</t>
  </si>
  <si>
    <t>FONDURI NEANGAJATE LA 30 IUNIE 2022</t>
  </si>
  <si>
    <t>cota de 10% (tr IV 2021 partial)+( tr I 2022 partial)+(tr II 2022 total)</t>
  </si>
  <si>
    <t>Alte plati ( hotarari judecatoresti)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</si>
</sst>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1" fillId="2" borderId="1" xfId="1" applyFill="1" applyBorder="1" applyAlignment="1">
      <alignment horizontal="right" wrapText="1"/>
    </xf>
    <xf numFmtId="0" fontId="1" fillId="0" borderId="1" xfId="1" applyFont="1" applyBorder="1" applyAlignment="1">
      <alignment horizontal="left"/>
    </xf>
    <xf numFmtId="3" fontId="1" fillId="0" borderId="1" xfId="2" applyNumberFormat="1" applyFill="1" applyBorder="1"/>
    <xf numFmtId="0" fontId="1" fillId="0" borderId="1" xfId="1" applyFont="1" applyBorder="1" applyAlignment="1">
      <alignment wrapText="1"/>
    </xf>
    <xf numFmtId="3" fontId="1" fillId="0" borderId="3" xfId="3" applyNumberFormat="1" applyFill="1" applyBorder="1"/>
    <xf numFmtId="0" fontId="4" fillId="0" borderId="1" xfId="1" applyFont="1" applyBorder="1" applyAlignment="1">
      <alignment horizontal="left" wrapText="1"/>
    </xf>
    <xf numFmtId="3" fontId="4" fillId="0" borderId="3" xfId="3" applyNumberFormat="1" applyFont="1" applyFill="1" applyBorder="1"/>
    <xf numFmtId="0" fontId="1" fillId="2" borderId="2" xfId="1" applyFill="1" applyBorder="1" applyAlignment="1">
      <alignment horizontal="right" wrapText="1"/>
    </xf>
    <xf numFmtId="0" fontId="4" fillId="0" borderId="2" xfId="1" applyFont="1" applyBorder="1" applyAlignment="1">
      <alignment horizontal="left" wrapText="1"/>
    </xf>
    <xf numFmtId="3" fontId="4" fillId="2" borderId="1" xfId="3" applyNumberFormat="1" applyFont="1" applyFill="1" applyBorder="1"/>
    <xf numFmtId="0" fontId="1" fillId="3" borderId="2" xfId="1" applyFill="1" applyBorder="1" applyAlignment="1">
      <alignment horizontal="right" wrapText="1"/>
    </xf>
    <xf numFmtId="0" fontId="1" fillId="3" borderId="1" xfId="1" applyFont="1" applyFill="1" applyBorder="1" applyAlignment="1">
      <alignment horizontal="left" wrapText="1"/>
    </xf>
    <xf numFmtId="3" fontId="1" fillId="3" borderId="1" xfId="3" applyNumberFormat="1" applyFont="1" applyFill="1" applyBorder="1"/>
    <xf numFmtId="0" fontId="3" fillId="0" borderId="1" xfId="1" applyFont="1" applyBorder="1" applyAlignment="1">
      <alignment horizontal="left"/>
    </xf>
    <xf numFmtId="3" fontId="3" fillId="0" borderId="1" xfId="1" applyNumberFormat="1" applyFont="1" applyBorder="1" applyAlignment="1">
      <alignment horizontal="right" wrapText="1"/>
    </xf>
    <xf numFmtId="0" fontId="1" fillId="0" borderId="1" xfId="1" applyBorder="1"/>
    <xf numFmtId="0" fontId="2" fillId="0" borderId="1" xfId="1" applyFont="1" applyBorder="1" applyAlignment="1">
      <alignment horizontal="center"/>
    </xf>
    <xf numFmtId="3" fontId="1" fillId="0" borderId="2" xfId="1" applyNumberFormat="1" applyBorder="1"/>
    <xf numFmtId="0" fontId="1" fillId="2" borderId="4" xfId="1" applyFill="1" applyBorder="1"/>
    <xf numFmtId="3" fontId="1" fillId="2" borderId="1" xfId="1" applyNumberFormat="1" applyFill="1" applyBorder="1"/>
    <xf numFmtId="0" fontId="1" fillId="2" borderId="1" xfId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3" fontId="1" fillId="0" borderId="1" xfId="1" applyNumberFormat="1" applyFill="1" applyBorder="1"/>
    <xf numFmtId="0" fontId="1" fillId="4" borderId="1" xfId="1" applyFill="1" applyBorder="1"/>
    <xf numFmtId="0" fontId="1" fillId="4" borderId="1" xfId="1" applyFont="1" applyFill="1" applyBorder="1" applyAlignment="1">
      <alignment wrapText="1"/>
    </xf>
    <xf numFmtId="3" fontId="1" fillId="4" borderId="1" xfId="1" applyNumberFormat="1" applyFill="1" applyBorder="1"/>
    <xf numFmtId="0" fontId="2" fillId="0" borderId="1" xfId="1" applyFont="1" applyBorder="1"/>
    <xf numFmtId="3" fontId="2" fillId="0" borderId="1" xfId="1" applyNumberFormat="1" applyFont="1" applyFill="1" applyBorder="1"/>
    <xf numFmtId="0" fontId="1" fillId="0" borderId="3" xfId="1" applyBorder="1"/>
    <xf numFmtId="0" fontId="2" fillId="0" borderId="5" xfId="1" applyFont="1" applyBorder="1" applyAlignment="1">
      <alignment horizontal="center"/>
    </xf>
    <xf numFmtId="3" fontId="1" fillId="0" borderId="5" xfId="1" applyNumberFormat="1" applyFill="1" applyBorder="1"/>
    <xf numFmtId="0" fontId="1" fillId="2" borderId="1" xfId="1" applyFill="1" applyBorder="1"/>
    <xf numFmtId="0" fontId="1" fillId="0" borderId="1" xfId="1" applyBorder="1" applyAlignment="1">
      <alignment wrapText="1"/>
    </xf>
    <xf numFmtId="3" fontId="1" fillId="0" borderId="1" xfId="3" applyNumberFormat="1" applyFill="1" applyBorder="1"/>
    <xf numFmtId="0" fontId="1" fillId="2" borderId="1" xfId="1" applyFill="1" applyBorder="1" applyAlignment="1">
      <alignment wrapText="1"/>
    </xf>
    <xf numFmtId="0" fontId="1" fillId="5" borderId="1" xfId="1" applyFill="1" applyBorder="1" applyAlignment="1">
      <alignment wrapText="1"/>
    </xf>
    <xf numFmtId="3" fontId="1" fillId="5" borderId="1" xfId="1" applyNumberFormat="1" applyFill="1" applyBorder="1"/>
    <xf numFmtId="3" fontId="2" fillId="0" borderId="1" xfId="1" applyNumberFormat="1" applyFont="1" applyBorder="1"/>
    <xf numFmtId="0" fontId="2" fillId="2" borderId="1" xfId="1" applyFont="1" applyFill="1" applyBorder="1"/>
    <xf numFmtId="3" fontId="3" fillId="2" borderId="1" xfId="1" applyNumberFormat="1" applyFont="1" applyFill="1" applyBorder="1"/>
    <xf numFmtId="3" fontId="2" fillId="2" borderId="1" xfId="1" applyNumberFormat="1" applyFont="1" applyFill="1" applyBorder="1"/>
    <xf numFmtId="0" fontId="1" fillId="5" borderId="1" xfId="1" applyFill="1" applyBorder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left" wrapText="1"/>
    </xf>
    <xf numFmtId="3" fontId="1" fillId="2" borderId="1" xfId="3" applyNumberFormat="1" applyFon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</cellXfs>
  <cellStyles count="4">
    <cellStyle name="Normal" xfId="0" builtinId="0"/>
    <cellStyle name="Normal 2" xfId="1"/>
    <cellStyle name="Normal_CONTRACTE CREDIT FIN. PROD. 2004" xfId="3"/>
    <cellStyle name="Normal_SIT.CONTRACTE CREDIT DIRECT IN DERULARE 200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3" workbookViewId="0">
      <selection activeCell="C32" sqref="C32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4" t="s">
        <v>25</v>
      </c>
      <c r="C2" s="55"/>
      <c r="D2" s="55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26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0</v>
      </c>
    </row>
    <row r="9" spans="2:4" ht="26.25" x14ac:dyDescent="0.25">
      <c r="B9" s="8">
        <v>2</v>
      </c>
      <c r="C9" s="11" t="s">
        <v>4</v>
      </c>
      <c r="D9" s="12">
        <v>40800</v>
      </c>
    </row>
    <row r="10" spans="2:4" ht="26.25" x14ac:dyDescent="0.25">
      <c r="B10" s="8"/>
      <c r="C10" s="13" t="s">
        <v>5</v>
      </c>
      <c r="D10" s="14">
        <v>0</v>
      </c>
    </row>
    <row r="11" spans="2:4" ht="39" x14ac:dyDescent="0.25">
      <c r="B11" s="15"/>
      <c r="C11" s="16" t="s">
        <v>6</v>
      </c>
      <c r="D11" s="17">
        <v>40800</v>
      </c>
    </row>
    <row r="12" spans="2:4" x14ac:dyDescent="0.25">
      <c r="B12" s="18">
        <v>3</v>
      </c>
      <c r="C12" s="19" t="s">
        <v>7</v>
      </c>
      <c r="D12" s="20">
        <v>215000</v>
      </c>
    </row>
    <row r="13" spans="2:4" x14ac:dyDescent="0.25">
      <c r="B13" s="3"/>
      <c r="C13" s="21" t="s">
        <v>8</v>
      </c>
      <c r="D13" s="22">
        <f>D8+D9+D12</f>
        <v>255800</v>
      </c>
    </row>
    <row r="14" spans="2:4" x14ac:dyDescent="0.25">
      <c r="B14" s="6"/>
      <c r="C14" s="7" t="s">
        <v>27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9</v>
      </c>
      <c r="D16" s="25"/>
    </row>
    <row r="17" spans="2:4" x14ac:dyDescent="0.25">
      <c r="B17" s="23">
        <v>1</v>
      </c>
      <c r="C17" s="26" t="s">
        <v>10</v>
      </c>
      <c r="D17" s="27">
        <v>32542776</v>
      </c>
    </row>
    <row r="18" spans="2:4" x14ac:dyDescent="0.25">
      <c r="B18" s="23">
        <v>2</v>
      </c>
      <c r="C18" s="28" t="s">
        <v>11</v>
      </c>
      <c r="D18" s="27">
        <v>700000</v>
      </c>
    </row>
    <row r="19" spans="2:4" x14ac:dyDescent="0.25">
      <c r="B19" s="23">
        <v>3</v>
      </c>
      <c r="C19" s="28" t="s">
        <v>12</v>
      </c>
      <c r="D19" s="27">
        <v>11115000</v>
      </c>
    </row>
    <row r="20" spans="2:4" x14ac:dyDescent="0.25">
      <c r="B20" s="23">
        <v>4</v>
      </c>
      <c r="C20" s="29" t="s">
        <v>13</v>
      </c>
      <c r="D20" s="30">
        <v>13952140</v>
      </c>
    </row>
    <row r="21" spans="2:4" x14ac:dyDescent="0.25">
      <c r="B21" s="31">
        <v>5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SUM(D17:D21)</f>
        <v>78309916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2320823</v>
      </c>
    </row>
    <row r="25" spans="2:4" ht="26.25" x14ac:dyDescent="0.25">
      <c r="B25" s="23">
        <v>2</v>
      </c>
      <c r="C25" s="42" t="s">
        <v>19</v>
      </c>
      <c r="D25" s="27">
        <v>8266693</v>
      </c>
    </row>
    <row r="26" spans="2:4" x14ac:dyDescent="0.25">
      <c r="B26" s="23">
        <v>3</v>
      </c>
      <c r="C26" s="42" t="s">
        <v>20</v>
      </c>
      <c r="D26" s="27">
        <v>670000</v>
      </c>
    </row>
    <row r="27" spans="2:4" x14ac:dyDescent="0.25">
      <c r="B27" s="49">
        <v>4</v>
      </c>
      <c r="C27" s="43" t="s">
        <v>21</v>
      </c>
      <c r="D27" s="44">
        <v>1096998</v>
      </c>
    </row>
    <row r="28" spans="2:4" x14ac:dyDescent="0.25">
      <c r="B28" s="24" t="s">
        <v>22</v>
      </c>
      <c r="C28" s="34" t="s">
        <v>23</v>
      </c>
      <c r="D28" s="45">
        <f>SUM(D24:D27)</f>
        <v>12354514</v>
      </c>
    </row>
    <row r="29" spans="2:4" x14ac:dyDescent="0.25">
      <c r="B29" s="23"/>
      <c r="C29" s="34" t="s">
        <v>24</v>
      </c>
      <c r="D29" s="45">
        <f>D22+D28</f>
        <v>90664430</v>
      </c>
    </row>
    <row r="30" spans="2:4" x14ac:dyDescent="0.25">
      <c r="B30" s="23"/>
      <c r="C30" s="46" t="s">
        <v>28</v>
      </c>
      <c r="D30" s="47">
        <v>104435521</v>
      </c>
    </row>
    <row r="31" spans="2:4" x14ac:dyDescent="0.25">
      <c r="B31" s="23"/>
      <c r="C31" s="46" t="s">
        <v>29</v>
      </c>
      <c r="D31" s="48">
        <f>D30-D29</f>
        <v>13771091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6" workbookViewId="0">
      <selection activeCell="D28" sqref="D28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4" t="s">
        <v>30</v>
      </c>
      <c r="C2" s="55"/>
      <c r="D2" s="55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31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1565775</v>
      </c>
    </row>
    <row r="9" spans="2:4" ht="26.25" x14ac:dyDescent="0.25">
      <c r="B9" s="8">
        <v>2</v>
      </c>
      <c r="C9" s="11" t="s">
        <v>4</v>
      </c>
      <c r="D9" s="12">
        <v>308926</v>
      </c>
    </row>
    <row r="10" spans="2:4" ht="26.25" x14ac:dyDescent="0.25">
      <c r="B10" s="8"/>
      <c r="C10" s="13" t="s">
        <v>5</v>
      </c>
      <c r="D10" s="14">
        <v>132885</v>
      </c>
    </row>
    <row r="11" spans="2:4" ht="39" x14ac:dyDescent="0.25">
      <c r="B11" s="15"/>
      <c r="C11" s="16" t="s">
        <v>6</v>
      </c>
      <c r="D11" s="17">
        <v>176041</v>
      </c>
    </row>
    <row r="12" spans="2:4" x14ac:dyDescent="0.25">
      <c r="B12" s="18">
        <v>3</v>
      </c>
      <c r="C12" s="19" t="s">
        <v>7</v>
      </c>
      <c r="D12" s="20">
        <v>1300000</v>
      </c>
    </row>
    <row r="13" spans="2:4" x14ac:dyDescent="0.25">
      <c r="B13" s="3"/>
      <c r="C13" s="21" t="s">
        <v>8</v>
      </c>
      <c r="D13" s="22">
        <f>D8+D9+D12</f>
        <v>3174701</v>
      </c>
    </row>
    <row r="14" spans="2:4" x14ac:dyDescent="0.25">
      <c r="B14" s="6"/>
      <c r="C14" s="7" t="s">
        <v>32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9</v>
      </c>
      <c r="D16" s="25"/>
    </row>
    <row r="17" spans="2:4" x14ac:dyDescent="0.25">
      <c r="B17" s="23">
        <v>1</v>
      </c>
      <c r="C17" s="26" t="s">
        <v>10</v>
      </c>
      <c r="D17" s="27">
        <v>31425501</v>
      </c>
    </row>
    <row r="18" spans="2:4" x14ac:dyDescent="0.25">
      <c r="B18" s="23">
        <v>2</v>
      </c>
      <c r="C18" s="28" t="s">
        <v>11</v>
      </c>
      <c r="D18" s="27">
        <v>700000</v>
      </c>
    </row>
    <row r="19" spans="2:4" x14ac:dyDescent="0.25">
      <c r="B19" s="23">
        <v>3</v>
      </c>
      <c r="C19" s="28" t="s">
        <v>12</v>
      </c>
      <c r="D19" s="27">
        <v>11115000</v>
      </c>
    </row>
    <row r="20" spans="2:4" x14ac:dyDescent="0.25">
      <c r="B20" s="23">
        <v>4</v>
      </c>
      <c r="C20" s="29" t="s">
        <v>13</v>
      </c>
      <c r="D20" s="30">
        <v>13462140</v>
      </c>
    </row>
    <row r="21" spans="2:4" x14ac:dyDescent="0.25">
      <c r="B21" s="31">
        <v>5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SUM(D17:D21)</f>
        <v>76702641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2575697</v>
      </c>
    </row>
    <row r="25" spans="2:4" ht="26.25" x14ac:dyDescent="0.25">
      <c r="B25" s="23">
        <v>2</v>
      </c>
      <c r="C25" s="42" t="s">
        <v>19</v>
      </c>
      <c r="D25" s="27">
        <v>9499269</v>
      </c>
    </row>
    <row r="26" spans="2:4" x14ac:dyDescent="0.25">
      <c r="B26" s="23">
        <v>3</v>
      </c>
      <c r="C26" s="42" t="s">
        <v>20</v>
      </c>
      <c r="D26" s="27">
        <v>420000</v>
      </c>
    </row>
    <row r="27" spans="2:4" x14ac:dyDescent="0.25">
      <c r="B27" s="49">
        <v>4</v>
      </c>
      <c r="C27" s="43" t="s">
        <v>21</v>
      </c>
      <c r="D27" s="44">
        <v>11998</v>
      </c>
    </row>
    <row r="28" spans="2:4" x14ac:dyDescent="0.25">
      <c r="B28" s="24" t="s">
        <v>22</v>
      </c>
      <c r="C28" s="34" t="s">
        <v>23</v>
      </c>
      <c r="D28" s="45">
        <f>SUM(D24:D27)</f>
        <v>12506964</v>
      </c>
    </row>
    <row r="29" spans="2:4" x14ac:dyDescent="0.25">
      <c r="B29" s="23"/>
      <c r="C29" s="34" t="s">
        <v>24</v>
      </c>
      <c r="D29" s="45">
        <f>D22+D28</f>
        <v>89209605</v>
      </c>
    </row>
    <row r="30" spans="2:4" x14ac:dyDescent="0.25">
      <c r="B30" s="23"/>
      <c r="C30" s="46" t="s">
        <v>34</v>
      </c>
      <c r="D30" s="47">
        <v>103983166.97</v>
      </c>
    </row>
    <row r="31" spans="2:4" x14ac:dyDescent="0.25">
      <c r="B31" s="23"/>
      <c r="C31" s="46" t="s">
        <v>33</v>
      </c>
      <c r="D31" s="48">
        <f>D30-D29</f>
        <v>14773561.969999999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6" workbookViewId="0">
      <selection activeCell="G15" sqref="G15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4" t="s">
        <v>36</v>
      </c>
      <c r="C2" s="55"/>
      <c r="D2" s="55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35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6418191</v>
      </c>
    </row>
    <row r="9" spans="2:4" ht="26.25" x14ac:dyDescent="0.25">
      <c r="B9" s="8">
        <v>2</v>
      </c>
      <c r="C9" s="11" t="s">
        <v>4</v>
      </c>
      <c r="D9" s="12">
        <v>1752646</v>
      </c>
    </row>
    <row r="10" spans="2:4" ht="26.25" x14ac:dyDescent="0.25">
      <c r="B10" s="8"/>
      <c r="C10" s="13" t="s">
        <v>5</v>
      </c>
      <c r="D10" s="14">
        <v>1341255</v>
      </c>
    </row>
    <row r="11" spans="2:4" ht="39" x14ac:dyDescent="0.25">
      <c r="B11" s="15"/>
      <c r="C11" s="16" t="s">
        <v>6</v>
      </c>
      <c r="D11" s="17">
        <v>411391</v>
      </c>
    </row>
    <row r="12" spans="2:4" x14ac:dyDescent="0.25">
      <c r="B12" s="18">
        <v>3</v>
      </c>
      <c r="C12" s="19" t="s">
        <v>7</v>
      </c>
      <c r="D12" s="20">
        <v>1300000</v>
      </c>
    </row>
    <row r="13" spans="2:4" x14ac:dyDescent="0.25">
      <c r="B13" s="3"/>
      <c r="C13" s="21" t="s">
        <v>8</v>
      </c>
      <c r="D13" s="22">
        <f>D8+D9+D12</f>
        <v>9470837</v>
      </c>
    </row>
    <row r="14" spans="2:4" x14ac:dyDescent="0.25">
      <c r="B14" s="6"/>
      <c r="C14" s="7" t="s">
        <v>37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9</v>
      </c>
      <c r="D16" s="25"/>
    </row>
    <row r="17" spans="2:4" x14ac:dyDescent="0.25">
      <c r="B17" s="23">
        <v>1</v>
      </c>
      <c r="C17" s="26" t="s">
        <v>10</v>
      </c>
      <c r="D17" s="27">
        <v>31823085</v>
      </c>
    </row>
    <row r="18" spans="2:4" x14ac:dyDescent="0.25">
      <c r="B18" s="23">
        <v>2</v>
      </c>
      <c r="C18" s="28" t="s">
        <v>11</v>
      </c>
      <c r="D18" s="27">
        <v>700000</v>
      </c>
    </row>
    <row r="19" spans="2:4" x14ac:dyDescent="0.25">
      <c r="B19" s="23">
        <v>3</v>
      </c>
      <c r="C19" s="28" t="s">
        <v>12</v>
      </c>
      <c r="D19" s="27">
        <v>5840000</v>
      </c>
    </row>
    <row r="20" spans="2:4" x14ac:dyDescent="0.25">
      <c r="B20" s="23">
        <v>4</v>
      </c>
      <c r="C20" s="29" t="s">
        <v>13</v>
      </c>
      <c r="D20" s="30">
        <v>13462140</v>
      </c>
    </row>
    <row r="21" spans="2:4" x14ac:dyDescent="0.25">
      <c r="B21" s="31">
        <v>5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SUM(D17:D21)</f>
        <v>71825225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4646880</v>
      </c>
    </row>
    <row r="25" spans="2:4" ht="26.25" x14ac:dyDescent="0.25">
      <c r="B25" s="23">
        <v>2</v>
      </c>
      <c r="C25" s="42" t="s">
        <v>19</v>
      </c>
      <c r="D25" s="27">
        <v>6997819</v>
      </c>
    </row>
    <row r="26" spans="2:4" x14ac:dyDescent="0.25">
      <c r="B26" s="23">
        <v>3</v>
      </c>
      <c r="C26" s="42" t="s">
        <v>20</v>
      </c>
      <c r="D26" s="27">
        <v>185000</v>
      </c>
    </row>
    <row r="27" spans="2:4" x14ac:dyDescent="0.25">
      <c r="B27" s="49">
        <v>4</v>
      </c>
      <c r="C27" s="43" t="s">
        <v>21</v>
      </c>
      <c r="D27" s="44">
        <v>11998</v>
      </c>
    </row>
    <row r="28" spans="2:4" x14ac:dyDescent="0.25">
      <c r="B28" s="24" t="s">
        <v>22</v>
      </c>
      <c r="C28" s="34" t="s">
        <v>23</v>
      </c>
      <c r="D28" s="45">
        <f>SUM(D24:D27)</f>
        <v>11841697</v>
      </c>
    </row>
    <row r="29" spans="2:4" x14ac:dyDescent="0.25">
      <c r="B29" s="23"/>
      <c r="C29" s="34" t="s">
        <v>24</v>
      </c>
      <c r="D29" s="45">
        <f>D22+D28</f>
        <v>83666922</v>
      </c>
    </row>
    <row r="30" spans="2:4" x14ac:dyDescent="0.25">
      <c r="B30" s="23"/>
      <c r="C30" s="46" t="s">
        <v>38</v>
      </c>
      <c r="D30" s="47">
        <v>103312691</v>
      </c>
    </row>
    <row r="31" spans="2:4" x14ac:dyDescent="0.25">
      <c r="B31" s="23"/>
      <c r="C31" s="46" t="s">
        <v>39</v>
      </c>
      <c r="D31" s="48">
        <f>D30-D29</f>
        <v>19645769</v>
      </c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3" workbookViewId="0">
      <selection activeCell="D29" sqref="D29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4" t="s">
        <v>40</v>
      </c>
      <c r="C2" s="55"/>
      <c r="D2" s="55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41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7145176</v>
      </c>
    </row>
    <row r="9" spans="2:4" ht="26.25" x14ac:dyDescent="0.25">
      <c r="B9" s="8">
        <v>2</v>
      </c>
      <c r="C9" s="11" t="s">
        <v>4</v>
      </c>
      <c r="D9" s="12">
        <v>3882434</v>
      </c>
    </row>
    <row r="10" spans="2:4" ht="26.25" x14ac:dyDescent="0.25">
      <c r="B10" s="8"/>
      <c r="C10" s="13" t="s">
        <v>5</v>
      </c>
      <c r="D10" s="14">
        <v>3317788</v>
      </c>
    </row>
    <row r="11" spans="2:4" ht="39" x14ac:dyDescent="0.25">
      <c r="B11" s="15"/>
      <c r="C11" s="16" t="s">
        <v>6</v>
      </c>
      <c r="D11" s="17">
        <v>564646</v>
      </c>
    </row>
    <row r="12" spans="2:4" x14ac:dyDescent="0.25">
      <c r="B12" s="18">
        <v>3</v>
      </c>
      <c r="C12" s="19" t="s">
        <v>45</v>
      </c>
      <c r="D12" s="20">
        <v>1600000</v>
      </c>
    </row>
    <row r="13" spans="2:4" x14ac:dyDescent="0.25">
      <c r="B13" s="3"/>
      <c r="C13" s="21" t="s">
        <v>8</v>
      </c>
      <c r="D13" s="22">
        <f>D8+D9+D12</f>
        <v>12627610</v>
      </c>
    </row>
    <row r="14" spans="2:4" x14ac:dyDescent="0.25">
      <c r="B14" s="6"/>
      <c r="C14" s="7" t="s">
        <v>42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9</v>
      </c>
      <c r="D16" s="25"/>
    </row>
    <row r="17" spans="2:4" x14ac:dyDescent="0.25">
      <c r="B17" s="23">
        <v>1</v>
      </c>
      <c r="C17" s="26" t="s">
        <v>10</v>
      </c>
      <c r="D17" s="27">
        <v>31821100</v>
      </c>
    </row>
    <row r="18" spans="2:4" x14ac:dyDescent="0.25">
      <c r="B18" s="23">
        <v>2</v>
      </c>
      <c r="C18" s="28" t="s">
        <v>11</v>
      </c>
      <c r="D18" s="27">
        <v>700000</v>
      </c>
    </row>
    <row r="19" spans="2:4" x14ac:dyDescent="0.25">
      <c r="B19" s="23">
        <v>3</v>
      </c>
      <c r="C19" s="28" t="s">
        <v>12</v>
      </c>
      <c r="D19" s="27">
        <v>5540000</v>
      </c>
    </row>
    <row r="20" spans="2:4" x14ac:dyDescent="0.25">
      <c r="B20" s="23">
        <v>4</v>
      </c>
      <c r="C20" s="29" t="s">
        <v>13</v>
      </c>
      <c r="D20" s="30">
        <v>13062140</v>
      </c>
    </row>
    <row r="21" spans="2:4" x14ac:dyDescent="0.25">
      <c r="B21" s="31">
        <v>5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SUM(D17:D21)</f>
        <v>71123240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2685092</v>
      </c>
    </row>
    <row r="25" spans="2:4" ht="26.25" x14ac:dyDescent="0.25">
      <c r="B25" s="23">
        <v>2</v>
      </c>
      <c r="C25" s="42" t="s">
        <v>19</v>
      </c>
      <c r="D25" s="27">
        <v>7752790</v>
      </c>
    </row>
    <row r="26" spans="2:4" x14ac:dyDescent="0.25">
      <c r="B26" s="23">
        <v>3</v>
      </c>
      <c r="C26" s="42" t="s">
        <v>20</v>
      </c>
      <c r="D26" s="27">
        <v>185000</v>
      </c>
    </row>
    <row r="27" spans="2:4" x14ac:dyDescent="0.25">
      <c r="B27" s="49">
        <v>4</v>
      </c>
      <c r="C27" s="43" t="s">
        <v>46</v>
      </c>
      <c r="D27" s="44">
        <v>1213938</v>
      </c>
    </row>
    <row r="28" spans="2:4" x14ac:dyDescent="0.25">
      <c r="B28" s="24" t="s">
        <v>22</v>
      </c>
      <c r="C28" s="34" t="s">
        <v>23</v>
      </c>
      <c r="D28" s="45">
        <f>SUM(D24:D27)</f>
        <v>11836820</v>
      </c>
    </row>
    <row r="29" spans="2:4" x14ac:dyDescent="0.25">
      <c r="B29" s="23"/>
      <c r="C29" s="34" t="s">
        <v>24</v>
      </c>
      <c r="D29" s="45">
        <f>D22+D28</f>
        <v>82960060</v>
      </c>
    </row>
    <row r="30" spans="2:4" x14ac:dyDescent="0.25">
      <c r="B30" s="23"/>
      <c r="C30" s="46" t="s">
        <v>43</v>
      </c>
      <c r="D30" s="47">
        <v>104242358</v>
      </c>
    </row>
    <row r="31" spans="2:4" x14ac:dyDescent="0.25">
      <c r="B31" s="23"/>
      <c r="C31" s="46" t="s">
        <v>44</v>
      </c>
      <c r="D31" s="48">
        <f>D30-D29</f>
        <v>21282298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3" workbookViewId="0">
      <selection activeCell="D25" sqref="D25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4" t="s">
        <v>47</v>
      </c>
      <c r="C2" s="55"/>
      <c r="D2" s="55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48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10545176</v>
      </c>
    </row>
    <row r="9" spans="2:4" ht="26.25" x14ac:dyDescent="0.25">
      <c r="B9" s="8">
        <v>2</v>
      </c>
      <c r="C9" s="11" t="s">
        <v>4</v>
      </c>
      <c r="D9" s="12">
        <v>5104664</v>
      </c>
    </row>
    <row r="10" spans="2:4" ht="26.25" x14ac:dyDescent="0.25">
      <c r="B10" s="8"/>
      <c r="C10" s="13" t="s">
        <v>5</v>
      </c>
      <c r="D10" s="14">
        <v>4419518</v>
      </c>
    </row>
    <row r="11" spans="2:4" ht="39" x14ac:dyDescent="0.25">
      <c r="B11" s="15"/>
      <c r="C11" s="16" t="s">
        <v>6</v>
      </c>
      <c r="D11" s="17">
        <v>685146</v>
      </c>
    </row>
    <row r="12" spans="2:4" x14ac:dyDescent="0.25">
      <c r="B12" s="18">
        <v>3</v>
      </c>
      <c r="C12" s="19" t="s">
        <v>45</v>
      </c>
      <c r="D12" s="20">
        <v>1900000</v>
      </c>
    </row>
    <row r="13" spans="2:4" x14ac:dyDescent="0.25">
      <c r="B13" s="3"/>
      <c r="C13" s="21" t="s">
        <v>8</v>
      </c>
      <c r="D13" s="22">
        <f>D8+D9+D12</f>
        <v>17549840</v>
      </c>
    </row>
    <row r="14" spans="2:4" x14ac:dyDescent="0.25">
      <c r="B14" s="6"/>
      <c r="C14" s="7" t="s">
        <v>49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9</v>
      </c>
      <c r="D16" s="25"/>
    </row>
    <row r="17" spans="2:4" x14ac:dyDescent="0.25">
      <c r="B17" s="23">
        <v>1</v>
      </c>
      <c r="C17" s="26" t="s">
        <v>10</v>
      </c>
      <c r="D17" s="27">
        <v>34191100</v>
      </c>
    </row>
    <row r="18" spans="2:4" x14ac:dyDescent="0.25">
      <c r="B18" s="23">
        <v>2</v>
      </c>
      <c r="C18" s="28" t="s">
        <v>11</v>
      </c>
      <c r="D18" s="27">
        <v>700000</v>
      </c>
    </row>
    <row r="19" spans="2:4" x14ac:dyDescent="0.25">
      <c r="B19" s="23">
        <v>3</v>
      </c>
      <c r="C19" s="28" t="s">
        <v>12</v>
      </c>
      <c r="D19" s="27">
        <v>0</v>
      </c>
    </row>
    <row r="20" spans="2:4" x14ac:dyDescent="0.25">
      <c r="B20" s="23">
        <v>4</v>
      </c>
      <c r="C20" s="29" t="s">
        <v>13</v>
      </c>
      <c r="D20" s="30">
        <v>12947140</v>
      </c>
    </row>
    <row r="21" spans="2:4" x14ac:dyDescent="0.25">
      <c r="B21" s="31">
        <v>5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SUM(D17:D21)</f>
        <v>67838240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3358039</v>
      </c>
    </row>
    <row r="25" spans="2:4" ht="26.25" x14ac:dyDescent="0.25">
      <c r="B25" s="23">
        <v>2</v>
      </c>
      <c r="C25" s="42" t="s">
        <v>19</v>
      </c>
      <c r="D25" s="27">
        <v>7032038</v>
      </c>
    </row>
    <row r="26" spans="2:4" x14ac:dyDescent="0.25">
      <c r="B26" s="23">
        <v>3</v>
      </c>
      <c r="C26" s="42" t="s">
        <v>20</v>
      </c>
      <c r="D26" s="27">
        <v>90000</v>
      </c>
    </row>
    <row r="27" spans="2:4" x14ac:dyDescent="0.25">
      <c r="B27" s="49">
        <v>4</v>
      </c>
      <c r="C27" s="43" t="s">
        <v>46</v>
      </c>
      <c r="D27" s="44">
        <v>913938</v>
      </c>
    </row>
    <row r="28" spans="2:4" x14ac:dyDescent="0.25">
      <c r="B28" s="24" t="s">
        <v>22</v>
      </c>
      <c r="C28" s="34" t="s">
        <v>23</v>
      </c>
      <c r="D28" s="45">
        <f>SUM(D24:D27)</f>
        <v>11394015</v>
      </c>
    </row>
    <row r="29" spans="2:4" x14ac:dyDescent="0.25">
      <c r="B29" s="23"/>
      <c r="C29" s="34" t="s">
        <v>24</v>
      </c>
      <c r="D29" s="45">
        <f>D22+D28</f>
        <v>79232255</v>
      </c>
    </row>
    <row r="30" spans="2:4" x14ac:dyDescent="0.25">
      <c r="B30" s="23"/>
      <c r="C30" s="46" t="s">
        <v>50</v>
      </c>
      <c r="D30" s="47">
        <v>103866911.54000001</v>
      </c>
    </row>
    <row r="31" spans="2:4" x14ac:dyDescent="0.25">
      <c r="B31" s="23"/>
      <c r="C31" s="46" t="s">
        <v>51</v>
      </c>
      <c r="D31" s="48">
        <f>D30-D29</f>
        <v>24634656.540000007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abSelected="1" topLeftCell="A13" workbookViewId="0">
      <selection activeCell="G31" sqref="G31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4" t="s">
        <v>52</v>
      </c>
      <c r="C2" s="55"/>
      <c r="D2" s="55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53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12473176</v>
      </c>
    </row>
    <row r="9" spans="2:4" ht="26.25" x14ac:dyDescent="0.25">
      <c r="B9" s="8">
        <v>2</v>
      </c>
      <c r="C9" s="11" t="s">
        <v>4</v>
      </c>
      <c r="D9" s="12">
        <v>7061135</v>
      </c>
    </row>
    <row r="10" spans="2:4" ht="26.25" x14ac:dyDescent="0.25">
      <c r="B10" s="8"/>
      <c r="C10" s="13" t="s">
        <v>5</v>
      </c>
      <c r="D10" s="14">
        <v>6175289</v>
      </c>
    </row>
    <row r="11" spans="2:4" ht="39" x14ac:dyDescent="0.25">
      <c r="B11" s="15"/>
      <c r="C11" s="16" t="s">
        <v>6</v>
      </c>
      <c r="D11" s="17">
        <v>885846</v>
      </c>
    </row>
    <row r="12" spans="2:4" x14ac:dyDescent="0.25">
      <c r="B12" s="18">
        <v>3</v>
      </c>
      <c r="C12" s="19" t="s">
        <v>45</v>
      </c>
      <c r="D12" s="20">
        <v>1900000</v>
      </c>
    </row>
    <row r="13" spans="2:4" x14ac:dyDescent="0.25">
      <c r="B13" s="15">
        <v>4</v>
      </c>
      <c r="C13" s="52" t="s">
        <v>58</v>
      </c>
      <c r="D13" s="53">
        <v>0</v>
      </c>
    </row>
    <row r="14" spans="2:4" x14ac:dyDescent="0.25">
      <c r="B14" s="3"/>
      <c r="C14" s="21" t="s">
        <v>8</v>
      </c>
      <c r="D14" s="22">
        <f>D8+D9+D12+D13</f>
        <v>21434311</v>
      </c>
    </row>
    <row r="15" spans="2:4" x14ac:dyDescent="0.25">
      <c r="B15" s="6"/>
      <c r="C15" s="7" t="s">
        <v>54</v>
      </c>
      <c r="D15" s="5"/>
    </row>
    <row r="16" spans="2:4" x14ac:dyDescent="0.25">
      <c r="B16" s="3"/>
      <c r="C16" s="4"/>
      <c r="D16" s="5"/>
    </row>
    <row r="17" spans="2:4" x14ac:dyDescent="0.25">
      <c r="B17" s="23"/>
      <c r="C17" s="24" t="s">
        <v>9</v>
      </c>
      <c r="D17" s="25"/>
    </row>
    <row r="18" spans="2:4" x14ac:dyDescent="0.25">
      <c r="B18" s="23">
        <v>1</v>
      </c>
      <c r="C18" s="26" t="s">
        <v>10</v>
      </c>
      <c r="D18" s="27">
        <v>32053600</v>
      </c>
    </row>
    <row r="19" spans="2:4" x14ac:dyDescent="0.25">
      <c r="B19" s="23">
        <v>2</v>
      </c>
      <c r="C19" s="28" t="s">
        <v>11</v>
      </c>
      <c r="D19" s="27">
        <v>700000</v>
      </c>
    </row>
    <row r="20" spans="2:4" x14ac:dyDescent="0.25">
      <c r="B20" s="23">
        <v>3</v>
      </c>
      <c r="C20" s="29" t="s">
        <v>13</v>
      </c>
      <c r="D20" s="30">
        <v>12832140</v>
      </c>
    </row>
    <row r="21" spans="2:4" x14ac:dyDescent="0.25">
      <c r="B21" s="31">
        <v>4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SUM(D18:D21)</f>
        <v>65585740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2361318</v>
      </c>
    </row>
    <row r="25" spans="2:4" ht="26.25" x14ac:dyDescent="0.25">
      <c r="B25" s="23">
        <v>2</v>
      </c>
      <c r="C25" s="42" t="s">
        <v>19</v>
      </c>
      <c r="D25" s="27">
        <v>8689187</v>
      </c>
    </row>
    <row r="26" spans="2:4" x14ac:dyDescent="0.25">
      <c r="B26" s="23">
        <v>3</v>
      </c>
      <c r="C26" s="42" t="s">
        <v>20</v>
      </c>
      <c r="D26" s="27">
        <v>90000</v>
      </c>
    </row>
    <row r="27" spans="2:4" ht="26.25" x14ac:dyDescent="0.25">
      <c r="B27" s="49">
        <v>5</v>
      </c>
      <c r="C27" s="43" t="s">
        <v>57</v>
      </c>
      <c r="D27" s="44">
        <v>2297533</v>
      </c>
    </row>
    <row r="28" spans="2:4" x14ac:dyDescent="0.25">
      <c r="B28" s="24" t="s">
        <v>22</v>
      </c>
      <c r="C28" s="34" t="s">
        <v>23</v>
      </c>
      <c r="D28" s="45">
        <f>SUM(D24:D27)</f>
        <v>13438038</v>
      </c>
    </row>
    <row r="29" spans="2:4" x14ac:dyDescent="0.25">
      <c r="B29" s="23"/>
      <c r="C29" s="34" t="s">
        <v>24</v>
      </c>
      <c r="D29" s="45">
        <f>D22+D28</f>
        <v>79023778</v>
      </c>
    </row>
    <row r="30" spans="2:4" x14ac:dyDescent="0.25">
      <c r="B30" s="23"/>
      <c r="C30" s="46" t="s">
        <v>55</v>
      </c>
      <c r="D30" s="47">
        <v>104684690</v>
      </c>
    </row>
    <row r="31" spans="2:4" x14ac:dyDescent="0.25">
      <c r="B31" s="23"/>
      <c r="C31" s="46" t="s">
        <v>56</v>
      </c>
      <c r="D31" s="48">
        <f>D30-D29</f>
        <v>25660912</v>
      </c>
    </row>
  </sheetData>
  <mergeCells count="1"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IAN 2022</vt:lpstr>
      <vt:lpstr>FEBR 2022</vt:lpstr>
      <vt:lpstr>MART 2022</vt:lpstr>
      <vt:lpstr>APR 2022</vt:lpstr>
      <vt:lpstr>MAI 2022</vt:lpstr>
      <vt:lpstr>IUNIE 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2022-08-26T07:26:31Z</dcterms:modified>
</cp:coreProperties>
</file>